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edh\Downloads\"/>
    </mc:Choice>
  </mc:AlternateContent>
  <xr:revisionPtr revIDLastSave="0" documentId="13_ncr:1_{91EAFB04-F109-4C08-970E-394DF686B9D9}" xr6:coauthVersionLast="36" xr6:coauthVersionMax="36" xr10:uidLastSave="{00000000-0000-0000-0000-000000000000}"/>
  <bookViews>
    <workbookView xWindow="0" yWindow="0" windowWidth="24000" windowHeight="9405" activeTab="3" xr2:uid="{00000000-000D-0000-FFFF-FFFF00000000}"/>
  </bookViews>
  <sheets>
    <sheet name="FEB-25" sheetId="2" r:id="rId1"/>
    <sheet name="Sheet2" sheetId="3" r:id="rId2"/>
    <sheet name="FEB EA" sheetId="4" r:id="rId3"/>
    <sheet name="EDITED DETAILS " sheetId="5" r:id="rId4"/>
  </sheets>
  <definedNames>
    <definedName name="_xlnm._FilterDatabase" localSheetId="2" hidden="1">'FEB EA'!$A$1:$N$71</definedName>
    <definedName name="_xlnm.Print_Titles" localSheetId="2">'FEB EA'!$1:$1</definedName>
  </definedNames>
  <calcPr calcId="191029"/>
</workbook>
</file>

<file path=xl/calcChain.xml><?xml version="1.0" encoding="utf-8"?>
<calcChain xmlns="http://schemas.openxmlformats.org/spreadsheetml/2006/main">
  <c r="V100" i="5" l="1"/>
  <c r="AA100" i="5" s="1"/>
  <c r="V99" i="5"/>
  <c r="AA99" i="5" s="1"/>
  <c r="V98" i="5"/>
  <c r="AA98" i="5" s="1"/>
  <c r="AA96" i="5"/>
  <c r="V95" i="5"/>
  <c r="AA95" i="5" s="1"/>
  <c r="V3" i="5"/>
  <c r="AA3" i="5" s="1"/>
  <c r="V93" i="5"/>
  <c r="AA93" i="5" s="1"/>
  <c r="V4" i="5"/>
  <c r="AA4" i="5" s="1"/>
  <c r="V2" i="5"/>
  <c r="AA2" i="5" s="1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4" i="5"/>
  <c r="AA97" i="5"/>
</calcChain>
</file>

<file path=xl/sharedStrings.xml><?xml version="1.0" encoding="utf-8"?>
<sst xmlns="http://schemas.openxmlformats.org/spreadsheetml/2006/main" count="2733" uniqueCount="264">
  <si>
    <t>DEVANAHALLI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</si>
  <si>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</si>
  <si>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</si>
  <si>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</si>
  <si>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</si>
  <si>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</si>
  <si>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</si>
  <si>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</si>
  <si>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</si>
  <si>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</si>
  <si>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</si>
  <si>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</si>
  <si>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</si>
  <si>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</si>
  <si>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</si>
  <si>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</si>
  <si>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</si>
  <si>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</si>
  <si>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</si>
  <si>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</si>
  <si>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</si>
  <si>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</si>
  <si>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</si>
  <si>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</si>
  <si>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</si>
  <si>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</si>
  <si>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</si>
  <si>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</si>
  <si>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</si>
  <si>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</si>
  <si>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</si>
  <si>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</si>
  <si>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</si>
  <si>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</si>
  <si>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BANGALORE RURAL</t>
  </si>
  <si>
    <t>HOSAKOTE</t>
  </si>
  <si>
    <t>DEVANAHALLI_66</t>
  </si>
  <si>
    <t>F24-HOSAHUDYA</t>
  </si>
  <si>
    <t>AGRI</t>
  </si>
  <si>
    <t>1210202903010102</t>
  </si>
  <si>
    <t>VIJAYAPURA_66</t>
  </si>
  <si>
    <t>F01-LOCAL VIJAYAPURA</t>
  </si>
  <si>
    <t>DOMESTIC</t>
  </si>
  <si>
    <t>1210202904010101</t>
  </si>
  <si>
    <t>CHANNARAYAPATNA _66</t>
  </si>
  <si>
    <t>F03-CHANNARAYAPATTANA</t>
  </si>
  <si>
    <t>1210202907020103</t>
  </si>
  <si>
    <t>BRIGADE ORCHARDS_66/11</t>
  </si>
  <si>
    <t>F01-SIGNATURECLUB</t>
  </si>
  <si>
    <t>COMMERCIAL</t>
  </si>
  <si>
    <t>1210202908010102</t>
  </si>
  <si>
    <t>F04-PARKSIDE</t>
  </si>
  <si>
    <t>1210202908010103</t>
  </si>
  <si>
    <t>F29 -VILLA HIRANANDANI</t>
  </si>
  <si>
    <t>1210202903030503</t>
  </si>
  <si>
    <t>INDUSTRIAL</t>
  </si>
  <si>
    <t>F06-OLD TOWN</t>
  </si>
  <si>
    <t>1210202903010112</t>
  </si>
  <si>
    <t>BOODIGERE_66</t>
  </si>
  <si>
    <t>F14-AEROSPACE-PACKAGE</t>
  </si>
  <si>
    <t>1210202905020309</t>
  </si>
  <si>
    <t>F11-MUDUGURKI</t>
  </si>
  <si>
    <t>1210202904020305</t>
  </si>
  <si>
    <t>F03-JUNIPAR</t>
  </si>
  <si>
    <t>1210202908010104</t>
  </si>
  <si>
    <t>F37-GOYAL SKY CITY</t>
  </si>
  <si>
    <t>1210202903010502</t>
  </si>
  <si>
    <t>VIDYANAGAR</t>
  </si>
  <si>
    <t>BEGUR_220</t>
  </si>
  <si>
    <t>F02-SHETTIGERE</t>
  </si>
  <si>
    <t>1210202906010104</t>
  </si>
  <si>
    <t>F02-BHUVANAHALLI</t>
  </si>
  <si>
    <t>1210202903020101</t>
  </si>
  <si>
    <t>F10-SADAHALLI</t>
  </si>
  <si>
    <t>1210202903010105</t>
  </si>
  <si>
    <t>F36- BRIGADE ATMOSPHERE</t>
  </si>
  <si>
    <t>1210202903030601</t>
  </si>
  <si>
    <t>F11-HARDWARE-PARK</t>
  </si>
  <si>
    <t>MIXED LOAD</t>
  </si>
  <si>
    <t>1210202905020306</t>
  </si>
  <si>
    <t>F03-NARAYANAPURA</t>
  </si>
  <si>
    <t>1210202904010103</t>
  </si>
  <si>
    <t>F05-DAIRY</t>
  </si>
  <si>
    <t>1210202904020301</t>
  </si>
  <si>
    <t>F05-KOTE</t>
  </si>
  <si>
    <t>1210202908010105</t>
  </si>
  <si>
    <t>F07-GIRIYAMMA CIRCLE</t>
  </si>
  <si>
    <t>1210202908020104</t>
  </si>
  <si>
    <t>F18-ISRO</t>
  </si>
  <si>
    <t>IDLE</t>
  </si>
  <si>
    <t>1210202903010109</t>
  </si>
  <si>
    <t>NELAMANGALA</t>
  </si>
  <si>
    <t>DODDABALAPURA (U)</t>
  </si>
  <si>
    <t>KIADB_220</t>
  </si>
  <si>
    <t>F10-JALIGE</t>
  </si>
  <si>
    <t>1210101907010107</t>
  </si>
  <si>
    <t>KUNDANA_66</t>
  </si>
  <si>
    <t>F03-KUNDANNA</t>
  </si>
  <si>
    <t>1210202902010102</t>
  </si>
  <si>
    <t>F04-DODDACHIMANAHALLI</t>
  </si>
  <si>
    <t>NJY</t>
  </si>
  <si>
    <t>1210202902010103</t>
  </si>
  <si>
    <t>F12-KOIRA</t>
  </si>
  <si>
    <t>1210202903020102</t>
  </si>
  <si>
    <t>F20-SOBHA</t>
  </si>
  <si>
    <t>1210202903010110</t>
  </si>
  <si>
    <t>F28-THYLAGERE NJY</t>
  </si>
  <si>
    <t>1210202903030507</t>
  </si>
  <si>
    <t>F08-GANGAWARA</t>
  </si>
  <si>
    <t>1210202905020304</t>
  </si>
  <si>
    <t>F10-SOMATHANAHALLI</t>
  </si>
  <si>
    <t>1210202905010104</t>
  </si>
  <si>
    <t>F06-VARADENAHALLI</t>
  </si>
  <si>
    <t>1210202904010104</t>
  </si>
  <si>
    <t>F11-DEODAR</t>
  </si>
  <si>
    <t>1210202908020102</t>
  </si>
  <si>
    <t>F10-UGANAVADI</t>
  </si>
  <si>
    <t>1210202902020101</t>
  </si>
  <si>
    <t>F13-KANNAMANGALA</t>
  </si>
  <si>
    <t>1210202903010107</t>
  </si>
  <si>
    <t>F15-CHANNARAYAPATNA</t>
  </si>
  <si>
    <t>1210202903010108</t>
  </si>
  <si>
    <t>F14-NJY-DHARMAPURA</t>
  </si>
  <si>
    <t>1210202904010107</t>
  </si>
  <si>
    <t>F16-VENKATAGIRI KOTE NJY</t>
  </si>
  <si>
    <t>1210202904020307</t>
  </si>
  <si>
    <t>F08-ARCADE</t>
  </si>
  <si>
    <t>1210202908020101</t>
  </si>
  <si>
    <t>F12-PANDITHAPURA</t>
  </si>
  <si>
    <t>1210202902020304</t>
  </si>
  <si>
    <t>F17-RENASISSANCE</t>
  </si>
  <si>
    <t>1210202903020103</t>
  </si>
  <si>
    <t>F23-BIDALURU</t>
  </si>
  <si>
    <t>1210202903020310</t>
  </si>
  <si>
    <t>F25-MUDHANAYAKANAHALLI</t>
  </si>
  <si>
    <t>1210202903020311</t>
  </si>
  <si>
    <t>F26-GOBBARAGUNTE NJY</t>
  </si>
  <si>
    <t>1210202903030501</t>
  </si>
  <si>
    <t>F34-PRAKRUTHI CENTURY</t>
  </si>
  <si>
    <t>1210202903010115</t>
  </si>
  <si>
    <t>F03-NALLUR</t>
  </si>
  <si>
    <t>1210202905010102</t>
  </si>
  <si>
    <t>F07-DINNUR</t>
  </si>
  <si>
    <t>1210202904020302</t>
  </si>
  <si>
    <t>F04-AVATHI</t>
  </si>
  <si>
    <t>1210202903020302</t>
  </si>
  <si>
    <t>F11-THARABANAHALLI</t>
  </si>
  <si>
    <t>1210202903010106</t>
  </si>
  <si>
    <t>F14-GOVT HOSPITAL</t>
  </si>
  <si>
    <t>HOSPITAL</t>
  </si>
  <si>
    <t>1210202903010114</t>
  </si>
  <si>
    <t>F07-BUDIGERE</t>
  </si>
  <si>
    <t>1210202905020303</t>
  </si>
  <si>
    <t>F10-JANGAMAKOTE</t>
  </si>
  <si>
    <t>1210202904020304</t>
  </si>
  <si>
    <t xml:space="preserve">F04-NAGANAYAKANAHALLI </t>
  </si>
  <si>
    <t>1210202907020101</t>
  </si>
  <si>
    <t>F10-KINO</t>
  </si>
  <si>
    <t>1210202908020103</t>
  </si>
  <si>
    <t>F35-GODREJ PROJECTS NORTH STAR  LLP</t>
  </si>
  <si>
    <t>1210202903010501</t>
  </si>
  <si>
    <t>F02-BEERASANDRA</t>
  </si>
  <si>
    <t>1210202902010101</t>
  </si>
  <si>
    <t>F21-NJY-CHEEMACHANAHALLI</t>
  </si>
  <si>
    <t>1210202903010111</t>
  </si>
  <si>
    <t>F06-BUDIGERE-IP</t>
  </si>
  <si>
    <t>1210202905020302</t>
  </si>
  <si>
    <t>F09-BETTAKOTE</t>
  </si>
  <si>
    <t>1210202905020305</t>
  </si>
  <si>
    <t>F05-MATABARLU</t>
  </si>
  <si>
    <t>1210202907010104</t>
  </si>
  <si>
    <t>F30-PRESTIGE GOLFSHIRE</t>
  </si>
  <si>
    <t>1210202903010113</t>
  </si>
  <si>
    <t>F09-CHANAKYA UNIVERSITY</t>
  </si>
  <si>
    <t>1210202907020104</t>
  </si>
  <si>
    <t>F02-BIJJAVARA</t>
  </si>
  <si>
    <t>1210202904010102</t>
  </si>
  <si>
    <t>F11-NJY-YARTHIGANAHALLI</t>
  </si>
  <si>
    <t>1210202906010305</t>
  </si>
  <si>
    <t>F08-GOPASANDRA</t>
  </si>
  <si>
    <t>1210202907010103</t>
  </si>
  <si>
    <t>F06-BYCHAPURA</t>
  </si>
  <si>
    <t>1210202908010106</t>
  </si>
  <si>
    <t>F05-RAMANATHAPURA</t>
  </si>
  <si>
    <t>1210202902010104</t>
  </si>
  <si>
    <t>F11-DC OFFICE</t>
  </si>
  <si>
    <t>NO TYPE</t>
  </si>
  <si>
    <t>1210202902020305</t>
  </si>
  <si>
    <t>F14-PRESTIGE MARIGOLD</t>
  </si>
  <si>
    <t>1210202902010106</t>
  </si>
  <si>
    <t>F33-APARTMENT LAKEPOINT</t>
  </si>
  <si>
    <t>1210202903030505</t>
  </si>
  <si>
    <t>F17-GONURU</t>
  </si>
  <si>
    <t>1210202904020308</t>
  </si>
  <si>
    <t xml:space="preserve">F07-IBASAPURA </t>
  </si>
  <si>
    <t>1210202907010102</t>
  </si>
  <si>
    <t>F07-KSSIDC</t>
  </si>
  <si>
    <t>1210101907020302</t>
  </si>
  <si>
    <t>F07-IVC ROAD</t>
  </si>
  <si>
    <t>1210202902020301</t>
  </si>
  <si>
    <t>F01-LOCAL DEVANAHALLI</t>
  </si>
  <si>
    <t>1210202903010101</t>
  </si>
  <si>
    <t>F08-KARAHALLI</t>
  </si>
  <si>
    <t>1210202903020303</t>
  </si>
  <si>
    <t>F16-KORAMANGALA</t>
  </si>
  <si>
    <t>1210202903020305</t>
  </si>
  <si>
    <t>F22-NJY-BOMMAWARA</t>
  </si>
  <si>
    <t>1210202903020307</t>
  </si>
  <si>
    <t>F08-SINGRAHALLI</t>
  </si>
  <si>
    <t>1210202902020302</t>
  </si>
  <si>
    <t>F13-HARDWARE-PARK</t>
  </si>
  <si>
    <t>1210202905020308</t>
  </si>
  <si>
    <t>F03-VISHWANATHPURA</t>
  </si>
  <si>
    <t>1210202903020301</t>
  </si>
  <si>
    <t>F05-YELIYUR</t>
  </si>
  <si>
    <t>1210202903010103</t>
  </si>
  <si>
    <t>F07-GANGAVARA</t>
  </si>
  <si>
    <t>1210202903010104</t>
  </si>
  <si>
    <t>F19-KUNDANNA</t>
  </si>
  <si>
    <t>1210202903020306</t>
  </si>
  <si>
    <t>F08-BEEDIGANAHALLI</t>
  </si>
  <si>
    <t>1210202904020303</t>
  </si>
  <si>
    <t>F09-WATER-SUPPLY</t>
  </si>
  <si>
    <t>WATER WORKS</t>
  </si>
  <si>
    <t>1210202904010105</t>
  </si>
  <si>
    <t>F04-MUTHUGADAHALLI</t>
  </si>
  <si>
    <t>1210202906020101</t>
  </si>
  <si>
    <t>F31- NITESH ESTATE</t>
  </si>
  <si>
    <t>1210202903030502</t>
  </si>
  <si>
    <t>F06-CHAPPARADAKALLU NJY</t>
  </si>
  <si>
    <t>1210202902010105</t>
  </si>
  <si>
    <t>F13-FOXCONN</t>
  </si>
  <si>
    <t>1210202902010201</t>
  </si>
  <si>
    <t>F04-KAGGALAHALLI</t>
  </si>
  <si>
    <t>1210202905010103</t>
  </si>
  <si>
    <t>F07-SEZ</t>
  </si>
  <si>
    <t>1210202906010302</t>
  </si>
  <si>
    <t>F19 AMIN PROPERTIESF19</t>
  </si>
  <si>
    <t>URBAN</t>
  </si>
  <si>
    <t>16429</t>
  </si>
  <si>
    <t xml:space="preserve">F06-YADALA </t>
  </si>
  <si>
    <t>1210202907010101</t>
  </si>
  <si>
    <t>F32-AJMAL LAYOUT</t>
  </si>
  <si>
    <t>1210202903030504</t>
  </si>
  <si>
    <t>F05-TRUMPET</t>
  </si>
  <si>
    <t>1210202906010101</t>
  </si>
  <si>
    <t>F09-THINDLU</t>
  </si>
  <si>
    <t>1210202902020303</t>
  </si>
  <si>
    <t>F27-SAIBABA NJY</t>
  </si>
  <si>
    <t>1210202903030506</t>
  </si>
  <si>
    <t>F12-NJY-SAIBABA</t>
  </si>
  <si>
    <t>1210202904010106</t>
  </si>
  <si>
    <t>KIADB HARDWARE PARK_220</t>
  </si>
  <si>
    <t>F1-MOLEX AEROSPACE</t>
  </si>
  <si>
    <t>16785</t>
  </si>
  <si>
    <t>F02-ASPEN</t>
  </si>
  <si>
    <t>1210202908010101</t>
  </si>
  <si>
    <t>F13-NJY-PAPANAHALLI</t>
  </si>
  <si>
    <t>1210202904020306</t>
  </si>
  <si>
    <t>F02-POLANAHALLI</t>
  </si>
  <si>
    <t>1210202907020102</t>
  </si>
  <si>
    <t>NET CONSUMPTION</t>
  </si>
  <si>
    <t>T AND D LOSS X=(T-W/T)*101</t>
  </si>
  <si>
    <t>ACTUAL T AND D LOSS X=(T-W/T)*101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</si>
</sst>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8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/>
    </xf>
    <xf numFmtId="0" fontId="0" fillId="4" borderId="1" xfId="0" applyNumberFormat="1" applyFill="1" applyBorder="1" applyAlignment="1" applyProtection="1"/>
    <xf numFmtId="0" fontId="4" fillId="4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0" fontId="4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0" fillId="3" borderId="1" xfId="0" applyNumberFormat="1" applyFill="1" applyBorder="1" applyAlignment="1" applyProtection="1"/>
    <xf numFmtId="0" fontId="4" fillId="3" borderId="1" xfId="0" applyNumberFormat="1" applyFont="1" applyFill="1" applyBorder="1" applyAlignment="1" applyProtection="1"/>
    <xf numFmtId="0" fontId="0" fillId="3" borderId="1" xfId="0" applyNumberForma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/>
    <xf numFmtId="0" fontId="0" fillId="2" borderId="1" xfId="0" applyNumberFormat="1" applyFill="1" applyBorder="1" applyAlignment="1" applyProtection="1">
      <alignment wrapText="1"/>
    </xf>
  </cellXfs>
  <cellStyles count="1">
    <cellStyle name="Normal" xfId="0" builtinId="0"/>
  </cellStyles>
  <dxfs count="2">
    <dxf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H102" totalsRowShown="0" headerRowDxfId="1">
  <autoFilter ref="A1:AH102" xr:uid="{00000000-0009-0000-0100-000001000000}"/>
  <tableColumns count="34">
    <tableColumn id="1" xr3:uid="{00000000-0010-0000-0000-000001000000}" name="SLNO"/>
    <tableColumn id="2" xr3:uid="{00000000-0010-0000-0000-000002000000}" name="CIRCLE"/>
    <tableColumn id="3" xr3:uid="{00000000-0010-0000-0000-000003000000}" name="DIVISION"/>
    <tableColumn id="4" xr3:uid="{00000000-0010-0000-0000-000004000000}" name="SUB DIVISION"/>
    <tableColumn id="5" xr3:uid="{00000000-0010-0000-0000-000005000000}" name="STATION NAME"/>
    <tableColumn id="6" xr3:uid="{00000000-0010-0000-0000-000006000000}" name="FEEDER OWNER"/>
    <tableColumn id="7" xr3:uid="{00000000-0010-0000-0000-000007000000}" name="FEEDER INDEX"/>
    <tableColumn id="8" xr3:uid="{00000000-0010-0000-0000-000008000000}" name="FEEDER NAME"/>
    <tableColumn id="9" xr3:uid="{00000000-0010-0000-0000-000009000000}" name="FEEDER TYPE"/>
    <tableColumn id="10" xr3:uid="{00000000-0010-0000-0000-00000A000000}" name="FEEDER CODE"/>
    <tableColumn id="11" xr3:uid="{00000000-0010-0000-0000-00000B000000}" name="NO OF INS"/>
    <tableColumn id="12" xr3:uid="{00000000-0010-0000-0000-00000C000000}" name="NO OF ACTIVE INS"/>
    <tableColumn id="13" xr3:uid="{00000000-0010-0000-0000-00000D000000}" name="NO OF INACTIVE INS"/>
    <tableColumn id="14" xr3:uid="{00000000-0010-0000-0000-00000E000000}" name="IP SET INSTALLATION"/>
    <tableColumn id="15" xr3:uid="{00000000-0010-0000-0000-00000F000000}" name="IP_UNBILLED"/>
    <tableColumn id="16" xr3:uid="{00000000-0010-0000-0000-000010000000}" name="IR"/>
    <tableColumn id="17" xr3:uid="{00000000-0010-0000-0000-000011000000}" name="FR"/>
    <tableColumn id="18" xr3:uid="{00000000-0010-0000-0000-000012000000}" name="MC"/>
    <tableColumn id="19" xr3:uid="{00000000-0010-0000-0000-000013000000}" name="CONSUMPTION Q=(O-N)*P"/>
    <tableColumn id="20" xr3:uid="{00000000-0010-0000-0000-000014000000}" name="IMPORTED ENERGY"/>
    <tableColumn id="21" xr3:uid="{00000000-0010-0000-0000-000015000000}" name="EXPORTED ENERGY"/>
    <tableColumn id="22" xr3:uid="{00000000-0010-0000-0000-000016000000}" name="NET CONSUMPTION T=Q+R-S"/>
    <tableColumn id="23" xr3:uid="{00000000-0010-0000-0000-000017000000}" name="METERED SALES"/>
    <tableColumn id="24" xr3:uid="{00000000-0010-0000-0000-000018000000}" name="UNMETERED SALES"/>
    <tableColumn id="25" xr3:uid="{00000000-0010-0000-0000-000019000000}" name="TOTAL SALES W=U+V"/>
    <tableColumn id="26" xr3:uid="{00000000-0010-0000-0000-00001A000000}" name="T AND D LOSS X=(T-W/T)*100"/>
    <tableColumn id="34" xr3:uid="{00000000-0010-0000-0000-000022000000}" name="T AND D LOSS X=(T-W/T)*101" dataDxfId="0"/>
    <tableColumn id="27" xr3:uid="{00000000-0010-0000-0000-00001B000000}" name="DEMAND"/>
    <tableColumn id="28" xr3:uid="{00000000-0010-0000-0000-00001C000000}" name="COLLECTION"/>
    <tableColumn id="29" xr3:uid="{00000000-0010-0000-0000-00001D000000}" name="BILLING EFFICIENCY AA=W/T"/>
    <tableColumn id="30" xr3:uid="{00000000-0010-0000-0000-00001E000000}" name="COLLECTION EFFICIENCY AB=Z/Y"/>
    <tableColumn id="31" xr3:uid="{00000000-0010-0000-0000-00001F000000}" name="AT AND C LOSS AC=((1-AA*AB)*100"/>
    <tableColumn id="32" xr3:uid="{00000000-0010-0000-0000-000020000000}" name="REMARKS"/>
    <tableColumn id="33" xr3:uid="{00000000-0010-0000-0000-000021000000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2"/>
  <sheetViews>
    <sheetView topLeftCell="K1" workbookViewId="0">
      <selection activeCell="H2" sqref="H2:U4"/>
    </sheetView>
  </sheetViews>
  <sheetFormatPr defaultRowHeight="15" x14ac:dyDescent="0.25"/>
  <cols>
    <col min="1" max="1" width="9.140625" customWidth="1"/>
    <col min="2" max="3" width="20.7109375" customWidth="1"/>
    <col min="4" max="4" width="25" customWidth="1"/>
    <col min="5" max="5" width="25.5703125" customWidth="1"/>
    <col min="6" max="6" width="25" customWidth="1"/>
    <col min="7" max="7" width="16.7109375" customWidth="1"/>
    <col min="8" max="8" width="36.5703125" customWidth="1"/>
    <col min="9" max="9" width="13.5703125" customWidth="1"/>
    <col min="10" max="10" width="18.85546875" customWidth="1"/>
    <col min="11" max="11" width="13.42578125" customWidth="1"/>
    <col min="12" max="12" width="20" customWidth="1"/>
    <col min="13" max="13" width="21.85546875" customWidth="1"/>
    <col min="14" max="14" width="22.42578125" customWidth="1"/>
    <col min="15" max="15" width="15.7109375" customWidth="1"/>
    <col min="16" max="17" width="12" customWidth="1"/>
    <col min="18" max="18" width="7.42578125" customWidth="1"/>
    <col min="19" max="19" width="16.28515625" customWidth="1"/>
    <col min="20" max="20" width="12.28515625" customWidth="1"/>
    <col min="21" max="21" width="12.5703125" customWidth="1"/>
    <col min="22" max="22" width="14.85546875" customWidth="1"/>
    <col min="23" max="23" width="14" customWidth="1"/>
    <col min="24" max="24" width="15.5703125" customWidth="1"/>
    <col min="25" max="25" width="14.42578125" customWidth="1"/>
    <col min="26" max="27" width="14" customWidth="1"/>
    <col min="28" max="28" width="15.140625" customWidth="1"/>
    <col min="29" max="29" width="15.28515625" customWidth="1"/>
    <col min="30" max="30" width="29" customWidth="1"/>
    <col min="31" max="31" width="32" customWidth="1"/>
    <col min="32" max="32" width="34.85546875" customWidth="1"/>
    <col min="33" max="33" width="12.85546875" customWidth="1"/>
    <col min="34" max="34" width="11.140625" customWidth="1"/>
  </cols>
  <sheetData>
    <row r="1" spans="1:34" s="23" customFormat="1" ht="45" x14ac:dyDescent="0.25">
      <c r="A1" s="23" t="s">
        <v>1</v>
      </c>
      <c r="B1" s="23" t="s">
        <v>2</v>
      </c>
      <c r="C1" s="23" t="s">
        <v>3</v>
      </c>
      <c r="D1" s="23" t="s">
        <v>4</v>
      </c>
      <c r="E1" s="23" t="s">
        <v>5</v>
      </c>
      <c r="F1" s="23" t="s">
        <v>6</v>
      </c>
      <c r="G1" s="23" t="s">
        <v>7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3" t="s">
        <v>16</v>
      </c>
      <c r="Q1" s="23" t="s">
        <v>17</v>
      </c>
      <c r="R1" s="23" t="s">
        <v>18</v>
      </c>
      <c r="S1" s="23" t="s">
        <v>19</v>
      </c>
      <c r="T1" s="23" t="s">
        <v>20</v>
      </c>
      <c r="U1" s="23" t="s">
        <v>21</v>
      </c>
      <c r="V1" s="23" t="s">
        <v>22</v>
      </c>
      <c r="W1" s="23" t="s">
        <v>23</v>
      </c>
      <c r="X1" s="23" t="s">
        <v>24</v>
      </c>
      <c r="Y1" s="23" t="s">
        <v>25</v>
      </c>
      <c r="Z1" s="23" t="s">
        <v>26</v>
      </c>
      <c r="AA1" s="23" t="s">
        <v>262</v>
      </c>
      <c r="AB1" s="23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3" t="s">
        <v>32</v>
      </c>
      <c r="AH1" s="23" t="s">
        <v>33</v>
      </c>
    </row>
    <row r="2" spans="1:34" x14ac:dyDescent="0.25">
      <c r="A2" s="1">
        <v>56</v>
      </c>
      <c r="B2" s="1" t="s">
        <v>34</v>
      </c>
      <c r="C2" s="1" t="s">
        <v>35</v>
      </c>
      <c r="D2" s="1" t="s">
        <v>0</v>
      </c>
      <c r="E2" s="1" t="s">
        <v>36</v>
      </c>
      <c r="F2" s="1" t="s">
        <v>0</v>
      </c>
      <c r="G2" s="1"/>
      <c r="H2" s="1" t="s">
        <v>159</v>
      </c>
      <c r="I2" s="1" t="s">
        <v>42</v>
      </c>
      <c r="J2" s="1" t="s">
        <v>160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5525.9</v>
      </c>
      <c r="Q2" s="1">
        <v>5529.4</v>
      </c>
      <c r="R2" s="1">
        <v>2000</v>
      </c>
      <c r="S2" s="1">
        <v>7000</v>
      </c>
      <c r="T2" s="1">
        <v>0</v>
      </c>
      <c r="U2" s="1">
        <v>700</v>
      </c>
      <c r="V2" s="1">
        <v>6300</v>
      </c>
      <c r="W2" s="1">
        <v>0</v>
      </c>
      <c r="X2" s="1">
        <v>0</v>
      </c>
      <c r="Y2" s="1">
        <v>0</v>
      </c>
      <c r="Z2" s="1">
        <v>100</v>
      </c>
      <c r="AA2" s="1"/>
      <c r="AB2">
        <v>0</v>
      </c>
      <c r="AC2">
        <v>0</v>
      </c>
      <c r="AD2">
        <v>0</v>
      </c>
      <c r="AE2">
        <v>0</v>
      </c>
      <c r="AF2">
        <v>0</v>
      </c>
    </row>
    <row r="3" spans="1:34" x14ac:dyDescent="0.25">
      <c r="A3" s="1">
        <v>61</v>
      </c>
      <c r="B3" s="1" t="s">
        <v>34</v>
      </c>
      <c r="C3" s="1" t="s">
        <v>35</v>
      </c>
      <c r="D3" s="1" t="s">
        <v>0</v>
      </c>
      <c r="E3" s="1" t="s">
        <v>58</v>
      </c>
      <c r="F3" s="1" t="s">
        <v>0</v>
      </c>
      <c r="G3" s="1"/>
      <c r="H3" s="1" t="s">
        <v>167</v>
      </c>
      <c r="I3" s="1" t="s">
        <v>100</v>
      </c>
      <c r="J3" s="1" t="s">
        <v>168</v>
      </c>
      <c r="K3" s="1">
        <v>3612</v>
      </c>
      <c r="L3" s="1">
        <v>3612</v>
      </c>
      <c r="M3" s="1">
        <v>0</v>
      </c>
      <c r="N3" s="1">
        <v>125</v>
      </c>
      <c r="O3" s="1">
        <v>0</v>
      </c>
      <c r="P3" s="1">
        <v>1902.472</v>
      </c>
      <c r="Q3" s="1">
        <v>1968.671</v>
      </c>
      <c r="R3" s="1">
        <v>20000</v>
      </c>
      <c r="S3" s="1">
        <v>1323980</v>
      </c>
      <c r="T3" s="1">
        <v>0</v>
      </c>
      <c r="U3" s="1">
        <v>0</v>
      </c>
      <c r="V3" s="1">
        <v>1323980</v>
      </c>
      <c r="W3" s="1">
        <v>643284.88</v>
      </c>
      <c r="X3" s="1">
        <v>148113.35999999999</v>
      </c>
      <c r="Y3" s="1">
        <v>791398.24</v>
      </c>
      <c r="Z3" s="1">
        <v>40.229999999999997</v>
      </c>
      <c r="AA3" s="1"/>
      <c r="AB3">
        <v>8803387.7300000004</v>
      </c>
      <c r="AC3">
        <v>7095066.8600000003</v>
      </c>
      <c r="AD3">
        <v>0.59770000000000001</v>
      </c>
      <c r="AE3">
        <v>0.80589999999999995</v>
      </c>
      <c r="AF3">
        <v>32.42</v>
      </c>
    </row>
    <row r="4" spans="1:34" x14ac:dyDescent="0.25">
      <c r="A4" s="1">
        <v>30</v>
      </c>
      <c r="B4" s="1" t="s">
        <v>34</v>
      </c>
      <c r="C4" s="1" t="s">
        <v>35</v>
      </c>
      <c r="D4" s="1" t="s">
        <v>0</v>
      </c>
      <c r="E4" s="1" t="s">
        <v>58</v>
      </c>
      <c r="F4" s="1" t="s">
        <v>0</v>
      </c>
      <c r="G4" s="1"/>
      <c r="H4" s="1" t="s">
        <v>110</v>
      </c>
      <c r="I4" s="1" t="s">
        <v>100</v>
      </c>
      <c r="J4" s="1" t="s">
        <v>111</v>
      </c>
      <c r="K4" s="1">
        <v>3751</v>
      </c>
      <c r="L4" s="1">
        <v>3751</v>
      </c>
      <c r="M4" s="1">
        <v>0</v>
      </c>
      <c r="N4" s="1">
        <v>143</v>
      </c>
      <c r="O4" s="1">
        <v>0</v>
      </c>
      <c r="P4" s="1">
        <v>2570.3180000000002</v>
      </c>
      <c r="Q4" s="1">
        <v>2620.2860000000001</v>
      </c>
      <c r="R4" s="1">
        <v>20000</v>
      </c>
      <c r="S4" s="1">
        <v>999360</v>
      </c>
      <c r="T4" s="1">
        <v>0</v>
      </c>
      <c r="U4" s="1">
        <v>0</v>
      </c>
      <c r="V4" s="1">
        <v>999360</v>
      </c>
      <c r="W4" s="1">
        <v>538044.05000000005</v>
      </c>
      <c r="X4" s="1">
        <v>170665.60000000001</v>
      </c>
      <c r="Y4" s="1">
        <v>708709.65</v>
      </c>
      <c r="Z4" s="1">
        <v>29.08</v>
      </c>
      <c r="AA4" s="1"/>
      <c r="AB4">
        <v>6121925.6299999999</v>
      </c>
      <c r="AC4">
        <v>3664707.98</v>
      </c>
      <c r="AD4">
        <v>0.70920000000000005</v>
      </c>
      <c r="AE4">
        <v>0.59860000000000002</v>
      </c>
      <c r="AF4">
        <v>17.41</v>
      </c>
    </row>
    <row r="5" spans="1:34" x14ac:dyDescent="0.25">
      <c r="A5" s="1">
        <v>13</v>
      </c>
      <c r="B5" s="1" t="s">
        <v>34</v>
      </c>
      <c r="C5" s="1" t="s">
        <v>35</v>
      </c>
      <c r="D5" s="1" t="s">
        <v>67</v>
      </c>
      <c r="E5" s="1" t="s">
        <v>68</v>
      </c>
      <c r="F5" s="1" t="s">
        <v>67</v>
      </c>
      <c r="G5" s="1"/>
      <c r="H5" s="1" t="s">
        <v>69</v>
      </c>
      <c r="I5" s="1" t="s">
        <v>42</v>
      </c>
      <c r="J5" s="1" t="s">
        <v>70</v>
      </c>
      <c r="K5" s="1">
        <v>1086</v>
      </c>
      <c r="L5" s="1">
        <v>1086</v>
      </c>
      <c r="M5" s="1">
        <v>0</v>
      </c>
      <c r="N5" s="1">
        <v>60</v>
      </c>
      <c r="O5" s="1">
        <v>0</v>
      </c>
      <c r="P5" s="1">
        <v>150.114</v>
      </c>
      <c r="Q5" s="1">
        <v>193.023</v>
      </c>
      <c r="R5" s="1">
        <v>20000</v>
      </c>
      <c r="S5" s="1">
        <v>858180</v>
      </c>
      <c r="T5" s="1">
        <v>0</v>
      </c>
      <c r="U5" s="1">
        <v>100000</v>
      </c>
      <c r="V5" s="1">
        <v>758180</v>
      </c>
      <c r="W5" s="1">
        <v>605431.75</v>
      </c>
      <c r="X5" s="1">
        <v>0</v>
      </c>
      <c r="Y5" s="1">
        <v>605431.75</v>
      </c>
      <c r="Z5" s="1">
        <v>20.149999999999999</v>
      </c>
      <c r="AA5" s="1"/>
      <c r="AB5">
        <v>5464268.0300000003</v>
      </c>
      <c r="AC5">
        <v>3223015.72</v>
      </c>
      <c r="AD5">
        <v>0.79849999999999999</v>
      </c>
      <c r="AE5">
        <v>0.58979999999999999</v>
      </c>
      <c r="AF5">
        <v>11.88</v>
      </c>
    </row>
    <row r="6" spans="1:34" x14ac:dyDescent="0.25">
      <c r="A6">
        <v>17</v>
      </c>
      <c r="B6" t="s">
        <v>34</v>
      </c>
      <c r="C6" t="s">
        <v>35</v>
      </c>
      <c r="D6" t="s">
        <v>0</v>
      </c>
      <c r="E6" t="s">
        <v>58</v>
      </c>
      <c r="F6" t="s">
        <v>0</v>
      </c>
      <c r="H6" t="s">
        <v>77</v>
      </c>
      <c r="I6" t="s">
        <v>78</v>
      </c>
      <c r="J6" t="s">
        <v>79</v>
      </c>
      <c r="K6">
        <v>3473</v>
      </c>
      <c r="L6">
        <v>3473</v>
      </c>
      <c r="M6">
        <v>0</v>
      </c>
      <c r="N6">
        <v>92</v>
      </c>
      <c r="O6">
        <v>0</v>
      </c>
      <c r="P6">
        <v>2607.7730000000001</v>
      </c>
      <c r="Q6">
        <v>2642.694</v>
      </c>
      <c r="R6">
        <v>40000</v>
      </c>
      <c r="S6">
        <v>1396840</v>
      </c>
      <c r="T6">
        <v>0</v>
      </c>
      <c r="U6">
        <v>0</v>
      </c>
      <c r="V6">
        <v>1396840</v>
      </c>
      <c r="W6">
        <v>1120597.75</v>
      </c>
      <c r="X6">
        <v>99412.712</v>
      </c>
      <c r="Y6">
        <v>1220010.4620000001</v>
      </c>
      <c r="Z6">
        <v>12.66</v>
      </c>
      <c r="AB6">
        <v>12917876.52</v>
      </c>
      <c r="AC6">
        <v>10564689.83</v>
      </c>
      <c r="AD6">
        <v>0.87339999999999995</v>
      </c>
      <c r="AE6">
        <v>0.81779999999999997</v>
      </c>
      <c r="AF6">
        <v>10.35</v>
      </c>
    </row>
    <row r="7" spans="1:34" x14ac:dyDescent="0.25">
      <c r="A7">
        <v>94</v>
      </c>
      <c r="B7" t="s">
        <v>34</v>
      </c>
      <c r="C7" t="s">
        <v>35</v>
      </c>
      <c r="D7" t="s">
        <v>0</v>
      </c>
      <c r="E7" t="s">
        <v>68</v>
      </c>
      <c r="F7" t="s">
        <v>0</v>
      </c>
      <c r="H7" t="s">
        <v>225</v>
      </c>
      <c r="I7" t="s">
        <v>38</v>
      </c>
      <c r="J7" t="s">
        <v>226</v>
      </c>
      <c r="K7">
        <v>14</v>
      </c>
      <c r="L7">
        <v>14</v>
      </c>
      <c r="M7">
        <v>0</v>
      </c>
      <c r="N7">
        <v>13</v>
      </c>
      <c r="O7">
        <v>0</v>
      </c>
      <c r="P7">
        <v>30.257999999999999</v>
      </c>
      <c r="Q7">
        <v>35.137999999999998</v>
      </c>
      <c r="R7">
        <v>20000</v>
      </c>
      <c r="S7">
        <v>97600</v>
      </c>
      <c r="T7">
        <v>0</v>
      </c>
      <c r="U7">
        <v>68000</v>
      </c>
      <c r="V7">
        <v>29600</v>
      </c>
      <c r="W7">
        <v>80</v>
      </c>
      <c r="X7">
        <v>26000</v>
      </c>
      <c r="Y7">
        <v>26080</v>
      </c>
      <c r="Z7">
        <v>11.89</v>
      </c>
      <c r="AB7">
        <v>151982.13</v>
      </c>
      <c r="AC7">
        <v>151905.13</v>
      </c>
      <c r="AD7">
        <v>0.88109999999999999</v>
      </c>
      <c r="AE7">
        <v>0.99950000000000006</v>
      </c>
      <c r="AF7">
        <v>11.88</v>
      </c>
    </row>
    <row r="8" spans="1:34" x14ac:dyDescent="0.25">
      <c r="A8">
        <v>50</v>
      </c>
      <c r="B8" t="s">
        <v>34</v>
      </c>
      <c r="C8" t="s">
        <v>35</v>
      </c>
      <c r="D8" t="s">
        <v>0</v>
      </c>
      <c r="E8" t="s">
        <v>36</v>
      </c>
      <c r="F8" t="s">
        <v>0</v>
      </c>
      <c r="H8" t="s">
        <v>146</v>
      </c>
      <c r="I8" t="s">
        <v>42</v>
      </c>
      <c r="J8" t="s">
        <v>147</v>
      </c>
      <c r="K8">
        <v>4193</v>
      </c>
      <c r="L8">
        <v>4193</v>
      </c>
      <c r="M8">
        <v>0</v>
      </c>
      <c r="N8">
        <v>177</v>
      </c>
      <c r="O8">
        <v>0</v>
      </c>
      <c r="P8">
        <v>2553.52</v>
      </c>
      <c r="Q8">
        <v>2574.54</v>
      </c>
      <c r="R8">
        <v>40000</v>
      </c>
      <c r="S8">
        <v>840800</v>
      </c>
      <c r="T8">
        <v>1249160.7560000001</v>
      </c>
      <c r="U8">
        <v>0</v>
      </c>
      <c r="V8">
        <v>2089960.7560000001</v>
      </c>
      <c r="W8">
        <v>1631740.75</v>
      </c>
      <c r="X8">
        <v>215770.08</v>
      </c>
      <c r="Y8">
        <v>1847510.83</v>
      </c>
      <c r="Z8">
        <v>11.6</v>
      </c>
      <c r="AB8">
        <v>16013106.99</v>
      </c>
      <c r="AC8">
        <v>10966950.98</v>
      </c>
      <c r="AD8">
        <v>0.88400000000000001</v>
      </c>
      <c r="AE8">
        <v>0.68489999999999995</v>
      </c>
      <c r="AF8">
        <v>7.94</v>
      </c>
    </row>
    <row r="9" spans="1:34" x14ac:dyDescent="0.25">
      <c r="A9">
        <v>106</v>
      </c>
      <c r="B9" t="s">
        <v>34</v>
      </c>
      <c r="C9" t="s">
        <v>35</v>
      </c>
      <c r="D9" t="s">
        <v>67</v>
      </c>
      <c r="E9" t="s">
        <v>68</v>
      </c>
      <c r="F9" t="s">
        <v>67</v>
      </c>
      <c r="H9" t="s">
        <v>244</v>
      </c>
      <c r="I9" t="s">
        <v>42</v>
      </c>
      <c r="J9" t="s">
        <v>245</v>
      </c>
      <c r="K9">
        <v>2506</v>
      </c>
      <c r="L9">
        <v>2506</v>
      </c>
      <c r="M9">
        <v>0</v>
      </c>
      <c r="N9">
        <v>39</v>
      </c>
      <c r="O9">
        <v>39</v>
      </c>
      <c r="P9">
        <v>2780.8620000000001</v>
      </c>
      <c r="Q9">
        <v>2831.9059999999999</v>
      </c>
      <c r="R9">
        <v>40000</v>
      </c>
      <c r="S9">
        <v>2041760</v>
      </c>
      <c r="T9">
        <v>400000</v>
      </c>
      <c r="U9">
        <v>0</v>
      </c>
      <c r="V9">
        <v>2441760</v>
      </c>
      <c r="W9">
        <v>2184202.75</v>
      </c>
      <c r="X9">
        <v>0</v>
      </c>
      <c r="Y9">
        <v>2184202.75</v>
      </c>
      <c r="Z9">
        <v>10.55</v>
      </c>
      <c r="AB9">
        <v>23291759.890000001</v>
      </c>
      <c r="AC9">
        <v>22173405.399999999</v>
      </c>
      <c r="AD9">
        <v>0.89449999999999996</v>
      </c>
      <c r="AE9">
        <v>0.95199999999999996</v>
      </c>
      <c r="AF9">
        <v>10.039999999999999</v>
      </c>
    </row>
    <row r="10" spans="1:34" x14ac:dyDescent="0.25">
      <c r="A10">
        <v>1</v>
      </c>
      <c r="B10" t="s">
        <v>34</v>
      </c>
      <c r="C10" t="s">
        <v>35</v>
      </c>
      <c r="D10" t="s">
        <v>0</v>
      </c>
      <c r="E10" t="s">
        <v>36</v>
      </c>
      <c r="F10" t="s">
        <v>0</v>
      </c>
      <c r="H10" t="s">
        <v>37</v>
      </c>
      <c r="I10" t="s">
        <v>38</v>
      </c>
      <c r="J10" t="s">
        <v>39</v>
      </c>
      <c r="K10">
        <v>493</v>
      </c>
      <c r="L10">
        <v>493</v>
      </c>
      <c r="M10">
        <v>0</v>
      </c>
      <c r="N10">
        <v>423</v>
      </c>
      <c r="O10">
        <v>0</v>
      </c>
      <c r="P10">
        <v>576.17999999999995</v>
      </c>
      <c r="Q10">
        <v>593.73</v>
      </c>
      <c r="R10">
        <v>20000</v>
      </c>
      <c r="S10">
        <v>351000</v>
      </c>
      <c r="T10">
        <v>0</v>
      </c>
      <c r="U10">
        <v>0</v>
      </c>
      <c r="V10">
        <v>351000</v>
      </c>
      <c r="W10">
        <v>25822</v>
      </c>
      <c r="X10">
        <v>291831.93</v>
      </c>
      <c r="Y10">
        <v>317653.93</v>
      </c>
      <c r="Z10">
        <v>9.5</v>
      </c>
      <c r="AB10">
        <v>1939334.71</v>
      </c>
      <c r="AC10">
        <v>1919970.05</v>
      </c>
      <c r="AD10">
        <v>0.90500000000000003</v>
      </c>
      <c r="AE10">
        <v>0.99</v>
      </c>
      <c r="AF10">
        <v>9.41</v>
      </c>
    </row>
    <row r="11" spans="1:34" x14ac:dyDescent="0.25">
      <c r="A11">
        <v>10</v>
      </c>
      <c r="B11" t="s">
        <v>34</v>
      </c>
      <c r="C11" t="s">
        <v>35</v>
      </c>
      <c r="D11" t="s">
        <v>0</v>
      </c>
      <c r="E11" t="s">
        <v>40</v>
      </c>
      <c r="F11" t="s">
        <v>0</v>
      </c>
      <c r="H11" t="s">
        <v>61</v>
      </c>
      <c r="I11" t="s">
        <v>38</v>
      </c>
      <c r="J11" t="s">
        <v>62</v>
      </c>
      <c r="K11">
        <v>323</v>
      </c>
      <c r="L11">
        <v>323</v>
      </c>
      <c r="M11">
        <v>0</v>
      </c>
      <c r="N11">
        <v>307</v>
      </c>
      <c r="O11">
        <v>0</v>
      </c>
      <c r="P11">
        <v>1003.722</v>
      </c>
      <c r="Q11">
        <v>1023.773</v>
      </c>
      <c r="R11">
        <v>20000</v>
      </c>
      <c r="S11">
        <v>401020</v>
      </c>
      <c r="T11">
        <v>0</v>
      </c>
      <c r="U11">
        <v>0</v>
      </c>
      <c r="V11">
        <v>401020</v>
      </c>
      <c r="W11">
        <v>81</v>
      </c>
      <c r="X11">
        <v>362841.94500000001</v>
      </c>
      <c r="Y11">
        <v>362922.94500000001</v>
      </c>
      <c r="Z11">
        <v>9.5</v>
      </c>
      <c r="AB11">
        <v>2112542.23</v>
      </c>
      <c r="AC11">
        <v>2339617.23</v>
      </c>
      <c r="AD11">
        <v>0.90500000000000003</v>
      </c>
      <c r="AE11">
        <v>1.1074999999999999</v>
      </c>
      <c r="AF11">
        <v>10.52</v>
      </c>
    </row>
    <row r="12" spans="1:34" x14ac:dyDescent="0.25">
      <c r="A12">
        <v>18</v>
      </c>
      <c r="B12" t="s">
        <v>34</v>
      </c>
      <c r="C12" t="s">
        <v>35</v>
      </c>
      <c r="D12" t="s">
        <v>0</v>
      </c>
      <c r="E12" t="s">
        <v>40</v>
      </c>
      <c r="F12" t="s">
        <v>0</v>
      </c>
      <c r="H12" t="s">
        <v>80</v>
      </c>
      <c r="I12" t="s">
        <v>38</v>
      </c>
      <c r="J12" t="s">
        <v>81</v>
      </c>
      <c r="K12">
        <v>188</v>
      </c>
      <c r="L12">
        <v>188</v>
      </c>
      <c r="M12">
        <v>0</v>
      </c>
      <c r="N12">
        <v>187</v>
      </c>
      <c r="O12">
        <v>0</v>
      </c>
      <c r="P12">
        <v>397.62099999999998</v>
      </c>
      <c r="Q12">
        <v>402.63</v>
      </c>
      <c r="R12">
        <v>40000</v>
      </c>
      <c r="S12">
        <v>200360</v>
      </c>
      <c r="T12">
        <v>0</v>
      </c>
      <c r="U12">
        <v>0</v>
      </c>
      <c r="V12">
        <v>200360</v>
      </c>
      <c r="W12">
        <v>0</v>
      </c>
      <c r="X12">
        <v>181325.83499999999</v>
      </c>
      <c r="Y12">
        <v>181325.83499999999</v>
      </c>
      <c r="Z12">
        <v>9.5</v>
      </c>
      <c r="AB12">
        <v>1055316.29</v>
      </c>
      <c r="AC12">
        <v>1055316.29</v>
      </c>
      <c r="AD12">
        <v>0.90500000000000003</v>
      </c>
      <c r="AE12">
        <v>1</v>
      </c>
      <c r="AF12">
        <v>9.5</v>
      </c>
    </row>
    <row r="13" spans="1:34" x14ac:dyDescent="0.25">
      <c r="A13">
        <v>24</v>
      </c>
      <c r="B13" t="s">
        <v>34</v>
      </c>
      <c r="C13" t="s">
        <v>35</v>
      </c>
      <c r="D13" t="s">
        <v>0</v>
      </c>
      <c r="E13" t="s">
        <v>96</v>
      </c>
      <c r="F13" t="s">
        <v>0</v>
      </c>
      <c r="H13" t="s">
        <v>97</v>
      </c>
      <c r="I13" t="s">
        <v>38</v>
      </c>
      <c r="J13" t="s">
        <v>98</v>
      </c>
      <c r="K13">
        <v>224</v>
      </c>
      <c r="L13">
        <v>224</v>
      </c>
      <c r="M13">
        <v>0</v>
      </c>
      <c r="N13">
        <v>202</v>
      </c>
      <c r="O13">
        <v>0</v>
      </c>
      <c r="P13">
        <v>378.04899999999998</v>
      </c>
      <c r="Q13">
        <v>394.46699999999998</v>
      </c>
      <c r="R13">
        <v>20000</v>
      </c>
      <c r="S13">
        <v>328360</v>
      </c>
      <c r="T13">
        <v>0</v>
      </c>
      <c r="U13">
        <v>0</v>
      </c>
      <c r="V13">
        <v>328360</v>
      </c>
      <c r="W13">
        <v>2243.4</v>
      </c>
      <c r="X13">
        <v>294921.44500000001</v>
      </c>
      <c r="Y13">
        <v>297164.84499999997</v>
      </c>
      <c r="Z13">
        <v>9.5</v>
      </c>
      <c r="AB13">
        <v>1740755.55</v>
      </c>
      <c r="AC13">
        <v>1731546.55</v>
      </c>
      <c r="AD13">
        <v>0.90500000000000003</v>
      </c>
      <c r="AE13">
        <v>0.99470000000000003</v>
      </c>
      <c r="AF13">
        <v>9.4499999999999993</v>
      </c>
    </row>
    <row r="14" spans="1:34" x14ac:dyDescent="0.25">
      <c r="A14">
        <v>29</v>
      </c>
      <c r="B14" t="s">
        <v>34</v>
      </c>
      <c r="C14" t="s">
        <v>35</v>
      </c>
      <c r="D14" t="s">
        <v>0</v>
      </c>
      <c r="E14" t="s">
        <v>58</v>
      </c>
      <c r="F14" t="s">
        <v>0</v>
      </c>
      <c r="H14" t="s">
        <v>108</v>
      </c>
      <c r="I14" t="s">
        <v>38</v>
      </c>
      <c r="J14" t="s">
        <v>109</v>
      </c>
      <c r="K14">
        <v>434</v>
      </c>
      <c r="L14">
        <v>434</v>
      </c>
      <c r="M14">
        <v>0</v>
      </c>
      <c r="N14">
        <v>420</v>
      </c>
      <c r="O14">
        <v>0</v>
      </c>
      <c r="P14">
        <v>855.82399999999996</v>
      </c>
      <c r="Q14">
        <v>876.779</v>
      </c>
      <c r="R14">
        <v>20000</v>
      </c>
      <c r="S14">
        <v>419100</v>
      </c>
      <c r="T14">
        <v>0</v>
      </c>
      <c r="U14">
        <v>0</v>
      </c>
      <c r="V14">
        <v>419100</v>
      </c>
      <c r="W14">
        <v>754</v>
      </c>
      <c r="X14">
        <v>378530.55</v>
      </c>
      <c r="Y14">
        <v>379284.55</v>
      </c>
      <c r="Z14">
        <v>9.5</v>
      </c>
      <c r="AB14">
        <v>2211782.73</v>
      </c>
      <c r="AC14">
        <v>2210966.73</v>
      </c>
      <c r="AD14">
        <v>0.90500000000000003</v>
      </c>
      <c r="AE14">
        <v>0.99960000000000004</v>
      </c>
      <c r="AF14">
        <v>9.5</v>
      </c>
    </row>
    <row r="15" spans="1:34" x14ac:dyDescent="0.25">
      <c r="A15">
        <v>31</v>
      </c>
      <c r="B15" t="s">
        <v>34</v>
      </c>
      <c r="C15" t="s">
        <v>35</v>
      </c>
      <c r="D15" t="s">
        <v>0</v>
      </c>
      <c r="E15" t="s">
        <v>40</v>
      </c>
      <c r="F15" t="s">
        <v>0</v>
      </c>
      <c r="H15" t="s">
        <v>112</v>
      </c>
      <c r="I15" t="s">
        <v>38</v>
      </c>
      <c r="J15" t="s">
        <v>113</v>
      </c>
      <c r="K15">
        <v>269</v>
      </c>
      <c r="L15">
        <v>269</v>
      </c>
      <c r="M15">
        <v>0</v>
      </c>
      <c r="N15">
        <v>267</v>
      </c>
      <c r="O15">
        <v>0</v>
      </c>
      <c r="P15">
        <v>938.93600000000004</v>
      </c>
      <c r="Q15">
        <v>961.30899999999997</v>
      </c>
      <c r="R15">
        <v>20000</v>
      </c>
      <c r="S15">
        <v>447460</v>
      </c>
      <c r="T15">
        <v>0</v>
      </c>
      <c r="U15">
        <v>0</v>
      </c>
      <c r="V15">
        <v>447460</v>
      </c>
      <c r="W15">
        <v>221</v>
      </c>
      <c r="X15">
        <v>404729.255</v>
      </c>
      <c r="Y15">
        <v>404950.255</v>
      </c>
      <c r="Z15">
        <v>9.5</v>
      </c>
      <c r="AB15">
        <v>2357510.65</v>
      </c>
      <c r="AC15">
        <v>2358000.65</v>
      </c>
      <c r="AD15">
        <v>0.90500000000000003</v>
      </c>
      <c r="AE15">
        <v>1.0002</v>
      </c>
      <c r="AF15">
        <v>9.5</v>
      </c>
    </row>
    <row r="16" spans="1:34" x14ac:dyDescent="0.25">
      <c r="A16">
        <v>36</v>
      </c>
      <c r="B16" t="s">
        <v>34</v>
      </c>
      <c r="C16" t="s">
        <v>35</v>
      </c>
      <c r="D16" t="s">
        <v>0</v>
      </c>
      <c r="E16" t="s">
        <v>36</v>
      </c>
      <c r="F16" t="s">
        <v>0</v>
      </c>
      <c r="H16" t="s">
        <v>120</v>
      </c>
      <c r="I16" t="s">
        <v>38</v>
      </c>
      <c r="J16" t="s">
        <v>121</v>
      </c>
      <c r="K16">
        <v>130</v>
      </c>
      <c r="L16">
        <v>130</v>
      </c>
      <c r="M16">
        <v>0</v>
      </c>
      <c r="N16">
        <v>118</v>
      </c>
      <c r="O16">
        <v>0</v>
      </c>
      <c r="P16">
        <v>470.81</v>
      </c>
      <c r="Q16">
        <v>479.64</v>
      </c>
      <c r="R16">
        <v>20000</v>
      </c>
      <c r="S16">
        <v>176600</v>
      </c>
      <c r="T16">
        <v>0</v>
      </c>
      <c r="U16">
        <v>0</v>
      </c>
      <c r="V16">
        <v>176600</v>
      </c>
      <c r="W16">
        <v>3730</v>
      </c>
      <c r="X16">
        <v>156093.07999999999</v>
      </c>
      <c r="Y16">
        <v>159823.07999999999</v>
      </c>
      <c r="Z16">
        <v>9.5</v>
      </c>
      <c r="AB16">
        <v>963284.38</v>
      </c>
      <c r="AC16">
        <v>961621.38</v>
      </c>
      <c r="AD16">
        <v>0.90500000000000003</v>
      </c>
      <c r="AE16">
        <v>0.99829999999999997</v>
      </c>
      <c r="AF16">
        <v>9.48</v>
      </c>
    </row>
    <row r="17" spans="1:32" x14ac:dyDescent="0.25">
      <c r="A17">
        <v>42</v>
      </c>
      <c r="B17" t="s">
        <v>34</v>
      </c>
      <c r="C17" t="s">
        <v>35</v>
      </c>
      <c r="D17" t="s">
        <v>0</v>
      </c>
      <c r="E17" t="s">
        <v>36</v>
      </c>
      <c r="F17" t="s">
        <v>0</v>
      </c>
      <c r="H17" t="s">
        <v>132</v>
      </c>
      <c r="I17" t="s">
        <v>38</v>
      </c>
      <c r="J17" t="s">
        <v>133</v>
      </c>
      <c r="K17">
        <v>306</v>
      </c>
      <c r="L17">
        <v>306</v>
      </c>
      <c r="M17">
        <v>0</v>
      </c>
      <c r="N17">
        <v>298</v>
      </c>
      <c r="O17">
        <v>0</v>
      </c>
      <c r="P17">
        <v>761.13</v>
      </c>
      <c r="Q17">
        <v>771.58</v>
      </c>
      <c r="R17">
        <v>40000</v>
      </c>
      <c r="S17">
        <v>418000</v>
      </c>
      <c r="T17">
        <v>0</v>
      </c>
      <c r="U17">
        <v>0</v>
      </c>
      <c r="V17">
        <v>418000</v>
      </c>
      <c r="W17">
        <v>36992</v>
      </c>
      <c r="X17">
        <v>341299.4</v>
      </c>
      <c r="Y17">
        <v>378291.4</v>
      </c>
      <c r="Z17">
        <v>9.5</v>
      </c>
      <c r="AB17">
        <v>2302540.7000000002</v>
      </c>
      <c r="AC17">
        <v>2385962.7000000002</v>
      </c>
      <c r="AD17">
        <v>0.90500000000000003</v>
      </c>
      <c r="AE17">
        <v>1.0362</v>
      </c>
      <c r="AF17">
        <v>9.84</v>
      </c>
    </row>
    <row r="18" spans="1:32" x14ac:dyDescent="0.25">
      <c r="A18">
        <v>46</v>
      </c>
      <c r="B18" t="s">
        <v>34</v>
      </c>
      <c r="C18" t="s">
        <v>35</v>
      </c>
      <c r="D18" t="s">
        <v>0</v>
      </c>
      <c r="E18" t="s">
        <v>58</v>
      </c>
      <c r="F18" t="s">
        <v>0</v>
      </c>
      <c r="H18" t="s">
        <v>140</v>
      </c>
      <c r="I18" t="s">
        <v>38</v>
      </c>
      <c r="J18" t="s">
        <v>141</v>
      </c>
      <c r="K18">
        <v>304</v>
      </c>
      <c r="L18">
        <v>304</v>
      </c>
      <c r="M18">
        <v>0</v>
      </c>
      <c r="N18">
        <v>289</v>
      </c>
      <c r="O18">
        <v>0</v>
      </c>
      <c r="P18">
        <v>920.76400000000001</v>
      </c>
      <c r="Q18">
        <v>943.97</v>
      </c>
      <c r="R18">
        <v>20000</v>
      </c>
      <c r="S18">
        <v>464120</v>
      </c>
      <c r="T18">
        <v>0</v>
      </c>
      <c r="U18">
        <v>0</v>
      </c>
      <c r="V18">
        <v>464120</v>
      </c>
      <c r="W18">
        <v>934</v>
      </c>
      <c r="X18">
        <v>419094.02299999999</v>
      </c>
      <c r="Y18">
        <v>420028.02299999999</v>
      </c>
      <c r="Z18">
        <v>9.5</v>
      </c>
      <c r="AB18">
        <v>2451265.2799999998</v>
      </c>
      <c r="AC18">
        <v>2443839.2799999998</v>
      </c>
      <c r="AD18">
        <v>0.90500000000000003</v>
      </c>
      <c r="AE18">
        <v>0.997</v>
      </c>
      <c r="AF18">
        <v>9.4700000000000006</v>
      </c>
    </row>
    <row r="19" spans="1:32" x14ac:dyDescent="0.25">
      <c r="A19">
        <v>47</v>
      </c>
      <c r="B19" t="s">
        <v>34</v>
      </c>
      <c r="C19" t="s">
        <v>35</v>
      </c>
      <c r="D19" t="s">
        <v>0</v>
      </c>
      <c r="E19" t="s">
        <v>40</v>
      </c>
      <c r="F19" t="s">
        <v>0</v>
      </c>
      <c r="H19" t="s">
        <v>142</v>
      </c>
      <c r="I19" t="s">
        <v>38</v>
      </c>
      <c r="J19" t="s">
        <v>143</v>
      </c>
      <c r="K19">
        <v>111</v>
      </c>
      <c r="L19">
        <v>111</v>
      </c>
      <c r="M19">
        <v>0</v>
      </c>
      <c r="N19">
        <v>111</v>
      </c>
      <c r="O19">
        <v>0</v>
      </c>
      <c r="P19">
        <v>449.53399999999999</v>
      </c>
      <c r="Q19">
        <v>457.67599999999999</v>
      </c>
      <c r="R19">
        <v>20000</v>
      </c>
      <c r="S19">
        <v>162840</v>
      </c>
      <c r="T19">
        <v>0</v>
      </c>
      <c r="U19">
        <v>0</v>
      </c>
      <c r="V19">
        <v>162840</v>
      </c>
      <c r="W19">
        <v>0</v>
      </c>
      <c r="X19">
        <v>147370.26</v>
      </c>
      <c r="Y19">
        <v>147370.26</v>
      </c>
      <c r="Z19">
        <v>9.5</v>
      </c>
      <c r="AB19">
        <v>857694.78</v>
      </c>
      <c r="AC19">
        <v>857694.78</v>
      </c>
      <c r="AD19">
        <v>0.90500000000000003</v>
      </c>
      <c r="AE19">
        <v>1</v>
      </c>
      <c r="AF19">
        <v>9.5</v>
      </c>
    </row>
    <row r="20" spans="1:32" x14ac:dyDescent="0.25">
      <c r="A20">
        <v>49</v>
      </c>
      <c r="B20" t="s">
        <v>34</v>
      </c>
      <c r="C20" t="s">
        <v>35</v>
      </c>
      <c r="D20" t="s">
        <v>0</v>
      </c>
      <c r="E20" t="s">
        <v>36</v>
      </c>
      <c r="F20" t="s">
        <v>0</v>
      </c>
      <c r="H20" t="s">
        <v>144</v>
      </c>
      <c r="I20" t="s">
        <v>38</v>
      </c>
      <c r="J20" t="s">
        <v>145</v>
      </c>
      <c r="K20">
        <v>495</v>
      </c>
      <c r="L20">
        <v>495</v>
      </c>
      <c r="M20">
        <v>0</v>
      </c>
      <c r="N20">
        <v>445</v>
      </c>
      <c r="O20">
        <v>0</v>
      </c>
      <c r="P20">
        <v>625.66999999999996</v>
      </c>
      <c r="Q20">
        <v>638.44000000000005</v>
      </c>
      <c r="R20">
        <v>40000</v>
      </c>
      <c r="S20">
        <v>510800</v>
      </c>
      <c r="T20">
        <v>0</v>
      </c>
      <c r="U20">
        <v>0</v>
      </c>
      <c r="V20">
        <v>510800</v>
      </c>
      <c r="W20">
        <v>25153</v>
      </c>
      <c r="X20">
        <v>437121.82799999998</v>
      </c>
      <c r="Y20">
        <v>462274.82799999998</v>
      </c>
      <c r="Z20">
        <v>9.5</v>
      </c>
      <c r="AB20">
        <v>2896196.12</v>
      </c>
      <c r="AC20">
        <v>2762168.67</v>
      </c>
      <c r="AD20">
        <v>0.90500000000000003</v>
      </c>
      <c r="AE20">
        <v>0.95369999999999999</v>
      </c>
      <c r="AF20">
        <v>9.06</v>
      </c>
    </row>
    <row r="21" spans="1:32" x14ac:dyDescent="0.25">
      <c r="A21">
        <v>54</v>
      </c>
      <c r="B21" t="s">
        <v>34</v>
      </c>
      <c r="C21" t="s">
        <v>35</v>
      </c>
      <c r="D21" t="s">
        <v>0</v>
      </c>
      <c r="E21" t="s">
        <v>44</v>
      </c>
      <c r="F21" t="s">
        <v>0</v>
      </c>
      <c r="H21" t="s">
        <v>155</v>
      </c>
      <c r="I21" t="s">
        <v>38</v>
      </c>
      <c r="J21" t="s">
        <v>156</v>
      </c>
      <c r="K21">
        <v>301</v>
      </c>
      <c r="L21">
        <v>301</v>
      </c>
      <c r="M21">
        <v>0</v>
      </c>
      <c r="N21">
        <v>296</v>
      </c>
      <c r="O21">
        <v>0</v>
      </c>
      <c r="P21">
        <v>13839.2</v>
      </c>
      <c r="Q21">
        <v>14174.7</v>
      </c>
      <c r="R21">
        <v>1000</v>
      </c>
      <c r="S21">
        <v>335500</v>
      </c>
      <c r="T21">
        <v>0</v>
      </c>
      <c r="U21">
        <v>0</v>
      </c>
      <c r="V21">
        <v>335500</v>
      </c>
      <c r="W21">
        <v>173</v>
      </c>
      <c r="X21">
        <v>303455.67599999998</v>
      </c>
      <c r="Y21">
        <v>303628.67599999998</v>
      </c>
      <c r="Z21">
        <v>9.5</v>
      </c>
      <c r="AB21">
        <v>1767890.13</v>
      </c>
      <c r="AC21">
        <v>1766824.13</v>
      </c>
      <c r="AD21">
        <v>0.90500000000000003</v>
      </c>
      <c r="AE21">
        <v>0.99939999999999996</v>
      </c>
      <c r="AF21">
        <v>9.49</v>
      </c>
    </row>
    <row r="22" spans="1:32" x14ac:dyDescent="0.25">
      <c r="A22">
        <v>58</v>
      </c>
      <c r="B22" t="s">
        <v>34</v>
      </c>
      <c r="C22" t="s">
        <v>35</v>
      </c>
      <c r="D22" t="s">
        <v>0</v>
      </c>
      <c r="E22" t="s">
        <v>96</v>
      </c>
      <c r="F22" t="s">
        <v>0</v>
      </c>
      <c r="H22" t="s">
        <v>161</v>
      </c>
      <c r="I22" t="s">
        <v>38</v>
      </c>
      <c r="J22" t="s">
        <v>162</v>
      </c>
      <c r="K22">
        <v>312</v>
      </c>
      <c r="L22">
        <v>312</v>
      </c>
      <c r="M22">
        <v>0</v>
      </c>
      <c r="N22">
        <v>246</v>
      </c>
      <c r="O22">
        <v>0</v>
      </c>
      <c r="P22">
        <v>324.99200000000002</v>
      </c>
      <c r="Q22">
        <v>335.06799999999998</v>
      </c>
      <c r="R22">
        <v>20000</v>
      </c>
      <c r="S22">
        <v>201520</v>
      </c>
      <c r="T22">
        <v>0</v>
      </c>
      <c r="U22">
        <v>0</v>
      </c>
      <c r="V22">
        <v>201520</v>
      </c>
      <c r="W22">
        <v>12899</v>
      </c>
      <c r="X22">
        <v>169476.78</v>
      </c>
      <c r="Y22">
        <v>182375.78</v>
      </c>
      <c r="Z22">
        <v>9.5</v>
      </c>
      <c r="AB22">
        <v>1154220.53</v>
      </c>
      <c r="AC22">
        <v>1179217.53</v>
      </c>
      <c r="AD22">
        <v>0.90500000000000003</v>
      </c>
      <c r="AE22">
        <v>1.0217000000000001</v>
      </c>
      <c r="AF22">
        <v>9.7100000000000009</v>
      </c>
    </row>
    <row r="23" spans="1:32" x14ac:dyDescent="0.25">
      <c r="A23">
        <v>60</v>
      </c>
      <c r="B23" t="s">
        <v>34</v>
      </c>
      <c r="C23" t="s">
        <v>35</v>
      </c>
      <c r="D23" t="s">
        <v>0</v>
      </c>
      <c r="E23" t="s">
        <v>58</v>
      </c>
      <c r="F23" t="s">
        <v>0</v>
      </c>
      <c r="H23" t="s">
        <v>165</v>
      </c>
      <c r="I23" t="s">
        <v>38</v>
      </c>
      <c r="J23" t="s">
        <v>166</v>
      </c>
      <c r="K23">
        <v>183</v>
      </c>
      <c r="L23">
        <v>183</v>
      </c>
      <c r="M23">
        <v>0</v>
      </c>
      <c r="N23">
        <v>182</v>
      </c>
      <c r="O23">
        <v>0</v>
      </c>
      <c r="P23">
        <v>554.89099999999996</v>
      </c>
      <c r="Q23">
        <v>567.06200000000001</v>
      </c>
      <c r="R23">
        <v>20000</v>
      </c>
      <c r="S23">
        <v>243420</v>
      </c>
      <c r="T23">
        <v>0</v>
      </c>
      <c r="U23">
        <v>0</v>
      </c>
      <c r="V23">
        <v>243420</v>
      </c>
      <c r="W23">
        <v>0</v>
      </c>
      <c r="X23">
        <v>220294.62</v>
      </c>
      <c r="Y23">
        <v>220294.62</v>
      </c>
      <c r="Z23">
        <v>9.5</v>
      </c>
      <c r="AB23">
        <v>1282115.3799999999</v>
      </c>
      <c r="AC23">
        <v>1282115.3799999999</v>
      </c>
      <c r="AD23">
        <v>0.90500000000000003</v>
      </c>
      <c r="AE23">
        <v>1</v>
      </c>
      <c r="AF23">
        <v>9.5</v>
      </c>
    </row>
    <row r="24" spans="1:32" x14ac:dyDescent="0.25">
      <c r="A24">
        <v>63</v>
      </c>
      <c r="B24" t="s">
        <v>34</v>
      </c>
      <c r="C24" t="s">
        <v>35</v>
      </c>
      <c r="D24" t="s">
        <v>0</v>
      </c>
      <c r="E24" t="s">
        <v>44</v>
      </c>
      <c r="F24" t="s">
        <v>0</v>
      </c>
      <c r="H24" t="s">
        <v>169</v>
      </c>
      <c r="I24" t="s">
        <v>38</v>
      </c>
      <c r="J24" t="s">
        <v>170</v>
      </c>
      <c r="K24">
        <v>224</v>
      </c>
      <c r="L24">
        <v>224</v>
      </c>
      <c r="M24">
        <v>0</v>
      </c>
      <c r="N24">
        <v>224</v>
      </c>
      <c r="O24">
        <v>0</v>
      </c>
      <c r="P24">
        <v>5102.7</v>
      </c>
      <c r="Q24">
        <v>5412.1</v>
      </c>
      <c r="R24">
        <v>1000</v>
      </c>
      <c r="S24">
        <v>309400</v>
      </c>
      <c r="T24">
        <v>0</v>
      </c>
      <c r="U24">
        <v>0</v>
      </c>
      <c r="V24">
        <v>309400</v>
      </c>
      <c r="W24">
        <v>0</v>
      </c>
      <c r="X24">
        <v>280006.71999999997</v>
      </c>
      <c r="Y24">
        <v>280006.71999999997</v>
      </c>
      <c r="Z24">
        <v>9.5</v>
      </c>
      <c r="AB24">
        <v>1629638.08</v>
      </c>
      <c r="AC24">
        <v>1629638.08</v>
      </c>
      <c r="AD24">
        <v>0.90500000000000003</v>
      </c>
      <c r="AE24">
        <v>1</v>
      </c>
      <c r="AF24">
        <v>9.5</v>
      </c>
    </row>
    <row r="25" spans="1:32" x14ac:dyDescent="0.25">
      <c r="A25">
        <v>67</v>
      </c>
      <c r="B25" t="s">
        <v>34</v>
      </c>
      <c r="C25" t="s">
        <v>35</v>
      </c>
      <c r="D25" t="s">
        <v>0</v>
      </c>
      <c r="E25" t="s">
        <v>40</v>
      </c>
      <c r="F25" t="s">
        <v>0</v>
      </c>
      <c r="H25" t="s">
        <v>175</v>
      </c>
      <c r="I25" t="s">
        <v>38</v>
      </c>
      <c r="J25" t="s">
        <v>176</v>
      </c>
      <c r="K25">
        <v>459</v>
      </c>
      <c r="L25">
        <v>459</v>
      </c>
      <c r="M25">
        <v>0</v>
      </c>
      <c r="N25">
        <v>452</v>
      </c>
      <c r="O25">
        <v>0</v>
      </c>
      <c r="P25">
        <v>483.54399999999998</v>
      </c>
      <c r="Q25">
        <v>493.53699999999998</v>
      </c>
      <c r="R25">
        <v>40000</v>
      </c>
      <c r="S25">
        <v>399720</v>
      </c>
      <c r="T25">
        <v>0</v>
      </c>
      <c r="U25">
        <v>0</v>
      </c>
      <c r="V25">
        <v>399720</v>
      </c>
      <c r="W25">
        <v>908</v>
      </c>
      <c r="X25">
        <v>360836.73800000001</v>
      </c>
      <c r="Y25">
        <v>361744.73800000001</v>
      </c>
      <c r="Z25">
        <v>9.5</v>
      </c>
      <c r="AB25">
        <v>2109878.9900000002</v>
      </c>
      <c r="AC25">
        <v>2102571.9900000002</v>
      </c>
      <c r="AD25">
        <v>0.90500000000000003</v>
      </c>
      <c r="AE25">
        <v>0.99650000000000005</v>
      </c>
      <c r="AF25">
        <v>9.4700000000000006</v>
      </c>
    </row>
    <row r="26" spans="1:32" x14ac:dyDescent="0.25">
      <c r="A26">
        <v>69</v>
      </c>
      <c r="B26" t="s">
        <v>34</v>
      </c>
      <c r="C26" t="s">
        <v>35</v>
      </c>
      <c r="D26" t="s">
        <v>0</v>
      </c>
      <c r="E26" t="s">
        <v>44</v>
      </c>
      <c r="F26" t="s">
        <v>0</v>
      </c>
      <c r="H26" t="s">
        <v>179</v>
      </c>
      <c r="I26" t="s">
        <v>38</v>
      </c>
      <c r="J26" t="s">
        <v>180</v>
      </c>
      <c r="K26">
        <v>373</v>
      </c>
      <c r="L26">
        <v>373</v>
      </c>
      <c r="M26">
        <v>0</v>
      </c>
      <c r="N26">
        <v>368</v>
      </c>
      <c r="O26">
        <v>0</v>
      </c>
      <c r="P26">
        <v>14987.6</v>
      </c>
      <c r="Q26">
        <v>15380.8</v>
      </c>
      <c r="R26">
        <v>2000</v>
      </c>
      <c r="S26">
        <v>786400</v>
      </c>
      <c r="T26">
        <v>0</v>
      </c>
      <c r="U26">
        <v>0</v>
      </c>
      <c r="V26">
        <v>786400</v>
      </c>
      <c r="W26">
        <v>122</v>
      </c>
      <c r="X26">
        <v>711570.50800000003</v>
      </c>
      <c r="Y26">
        <v>711692.50800000003</v>
      </c>
      <c r="Z26">
        <v>9.5</v>
      </c>
      <c r="AB26">
        <v>4142496.34</v>
      </c>
      <c r="AC26">
        <v>4171695.34</v>
      </c>
      <c r="AD26">
        <v>0.90500000000000003</v>
      </c>
      <c r="AE26">
        <v>1.0069999999999999</v>
      </c>
      <c r="AF26">
        <v>9.57</v>
      </c>
    </row>
    <row r="27" spans="1:32" x14ac:dyDescent="0.25">
      <c r="A27">
        <v>72</v>
      </c>
      <c r="B27" t="s">
        <v>34</v>
      </c>
      <c r="C27" t="s">
        <v>35</v>
      </c>
      <c r="D27" t="s">
        <v>0</v>
      </c>
      <c r="E27" t="s">
        <v>96</v>
      </c>
      <c r="F27" t="s">
        <v>0</v>
      </c>
      <c r="H27" t="s">
        <v>183</v>
      </c>
      <c r="I27" t="s">
        <v>38</v>
      </c>
      <c r="J27" t="s">
        <v>184</v>
      </c>
      <c r="K27">
        <v>257</v>
      </c>
      <c r="L27">
        <v>257</v>
      </c>
      <c r="M27">
        <v>0</v>
      </c>
      <c r="N27">
        <v>257</v>
      </c>
      <c r="O27">
        <v>0</v>
      </c>
      <c r="P27">
        <v>0</v>
      </c>
      <c r="Q27">
        <v>17.998000000000001</v>
      </c>
      <c r="R27">
        <v>20000</v>
      </c>
      <c r="S27">
        <v>359960</v>
      </c>
      <c r="T27">
        <v>0</v>
      </c>
      <c r="U27">
        <v>0</v>
      </c>
      <c r="V27">
        <v>359960</v>
      </c>
      <c r="W27">
        <v>0</v>
      </c>
      <c r="X27">
        <v>325762.92</v>
      </c>
      <c r="Y27">
        <v>325762.92</v>
      </c>
      <c r="Z27">
        <v>9.5</v>
      </c>
      <c r="AB27">
        <v>1895940.4</v>
      </c>
      <c r="AC27">
        <v>1895940.4</v>
      </c>
      <c r="AD27">
        <v>0.90500000000000003</v>
      </c>
      <c r="AE27">
        <v>1</v>
      </c>
      <c r="AF27">
        <v>9.5</v>
      </c>
    </row>
    <row r="28" spans="1:32" x14ac:dyDescent="0.25">
      <c r="A28">
        <v>76</v>
      </c>
      <c r="B28" t="s">
        <v>34</v>
      </c>
      <c r="C28" t="s">
        <v>35</v>
      </c>
      <c r="D28" t="s">
        <v>0</v>
      </c>
      <c r="E28" t="s">
        <v>40</v>
      </c>
      <c r="F28" t="s">
        <v>0</v>
      </c>
      <c r="H28" t="s">
        <v>192</v>
      </c>
      <c r="I28" t="s">
        <v>38</v>
      </c>
      <c r="J28" t="s">
        <v>193</v>
      </c>
      <c r="K28">
        <v>196</v>
      </c>
      <c r="L28">
        <v>196</v>
      </c>
      <c r="M28">
        <v>0</v>
      </c>
      <c r="N28">
        <v>194</v>
      </c>
      <c r="O28">
        <v>0</v>
      </c>
      <c r="P28">
        <v>4393.3</v>
      </c>
      <c r="Q28">
        <v>4595.3</v>
      </c>
      <c r="R28">
        <v>2000</v>
      </c>
      <c r="S28">
        <v>404000</v>
      </c>
      <c r="T28">
        <v>0</v>
      </c>
      <c r="U28">
        <v>0</v>
      </c>
      <c r="V28">
        <v>404000</v>
      </c>
      <c r="W28">
        <v>2</v>
      </c>
      <c r="X28">
        <v>365618.22</v>
      </c>
      <c r="Y28">
        <v>365620.22</v>
      </c>
      <c r="Z28">
        <v>9.5</v>
      </c>
      <c r="AB28">
        <v>2128063.1800000002</v>
      </c>
      <c r="AC28">
        <v>2128032.1800000002</v>
      </c>
      <c r="AD28">
        <v>0.90500000000000003</v>
      </c>
      <c r="AE28">
        <v>1</v>
      </c>
      <c r="AF28">
        <v>9.5</v>
      </c>
    </row>
    <row r="29" spans="1:32" x14ac:dyDescent="0.25">
      <c r="A29">
        <v>83</v>
      </c>
      <c r="B29" t="s">
        <v>34</v>
      </c>
      <c r="C29" t="s">
        <v>35</v>
      </c>
      <c r="D29" t="s">
        <v>0</v>
      </c>
      <c r="E29" t="s">
        <v>36</v>
      </c>
      <c r="F29" t="s">
        <v>0</v>
      </c>
      <c r="H29" t="s">
        <v>202</v>
      </c>
      <c r="I29" t="s">
        <v>38</v>
      </c>
      <c r="J29" t="s">
        <v>203</v>
      </c>
      <c r="K29">
        <v>547</v>
      </c>
      <c r="L29">
        <v>547</v>
      </c>
      <c r="M29">
        <v>0</v>
      </c>
      <c r="N29">
        <v>414</v>
      </c>
      <c r="O29">
        <v>0</v>
      </c>
      <c r="P29">
        <v>657.41</v>
      </c>
      <c r="Q29">
        <v>668.21</v>
      </c>
      <c r="R29">
        <v>40000</v>
      </c>
      <c r="S29">
        <v>432000</v>
      </c>
      <c r="T29">
        <v>0</v>
      </c>
      <c r="U29">
        <v>0</v>
      </c>
      <c r="V29">
        <v>432000</v>
      </c>
      <c r="W29">
        <v>21327.4</v>
      </c>
      <c r="X29">
        <v>369632.85</v>
      </c>
      <c r="Y29">
        <v>390960.25</v>
      </c>
      <c r="Z29">
        <v>9.5</v>
      </c>
      <c r="AB29">
        <v>2342613.04</v>
      </c>
      <c r="AC29">
        <v>2316709.42</v>
      </c>
      <c r="AD29">
        <v>0.90500000000000003</v>
      </c>
      <c r="AE29">
        <v>0.9889</v>
      </c>
      <c r="AF29">
        <v>9.39</v>
      </c>
    </row>
    <row r="30" spans="1:32" x14ac:dyDescent="0.25">
      <c r="A30">
        <v>84</v>
      </c>
      <c r="B30" t="s">
        <v>34</v>
      </c>
      <c r="C30" t="s">
        <v>35</v>
      </c>
      <c r="D30" t="s">
        <v>0</v>
      </c>
      <c r="E30" t="s">
        <v>36</v>
      </c>
      <c r="F30" t="s">
        <v>0</v>
      </c>
      <c r="H30" t="s">
        <v>204</v>
      </c>
      <c r="I30" t="s">
        <v>38</v>
      </c>
      <c r="J30" t="s">
        <v>205</v>
      </c>
      <c r="K30">
        <v>497</v>
      </c>
      <c r="L30">
        <v>497</v>
      </c>
      <c r="M30">
        <v>0</v>
      </c>
      <c r="N30">
        <v>484</v>
      </c>
      <c r="O30">
        <v>0</v>
      </c>
      <c r="P30">
        <v>764.81</v>
      </c>
      <c r="Q30">
        <v>780.86</v>
      </c>
      <c r="R30">
        <v>40000</v>
      </c>
      <c r="S30">
        <v>642000</v>
      </c>
      <c r="T30">
        <v>0</v>
      </c>
      <c r="U30">
        <v>0</v>
      </c>
      <c r="V30">
        <v>642000</v>
      </c>
      <c r="W30">
        <v>4926</v>
      </c>
      <c r="X30">
        <v>576085.84</v>
      </c>
      <c r="Y30">
        <v>581011.84</v>
      </c>
      <c r="Z30">
        <v>9.5</v>
      </c>
      <c r="AB30">
        <v>3390136.97</v>
      </c>
      <c r="AC30">
        <v>3354466.97</v>
      </c>
      <c r="AD30">
        <v>0.90500000000000003</v>
      </c>
      <c r="AE30">
        <v>0.98950000000000005</v>
      </c>
      <c r="AF30">
        <v>9.4</v>
      </c>
    </row>
    <row r="31" spans="1:32" x14ac:dyDescent="0.25">
      <c r="A31">
        <v>88</v>
      </c>
      <c r="B31" t="s">
        <v>34</v>
      </c>
      <c r="C31" t="s">
        <v>35</v>
      </c>
      <c r="D31" t="s">
        <v>0</v>
      </c>
      <c r="E31" t="s">
        <v>36</v>
      </c>
      <c r="F31" t="s">
        <v>0</v>
      </c>
      <c r="H31" t="s">
        <v>212</v>
      </c>
      <c r="I31" t="s">
        <v>38</v>
      </c>
      <c r="J31" t="s">
        <v>213</v>
      </c>
      <c r="K31">
        <v>217</v>
      </c>
      <c r="L31">
        <v>217</v>
      </c>
      <c r="M31">
        <v>0</v>
      </c>
      <c r="N31">
        <v>207</v>
      </c>
      <c r="O31">
        <v>0</v>
      </c>
      <c r="P31">
        <v>388.41</v>
      </c>
      <c r="Q31">
        <v>396.75</v>
      </c>
      <c r="R31">
        <v>40000</v>
      </c>
      <c r="S31">
        <v>333600</v>
      </c>
      <c r="T31">
        <v>0</v>
      </c>
      <c r="U31">
        <v>0</v>
      </c>
      <c r="V31">
        <v>333600</v>
      </c>
      <c r="W31">
        <v>1194</v>
      </c>
      <c r="X31">
        <v>300714.32699999999</v>
      </c>
      <c r="Y31">
        <v>301908.32699999999</v>
      </c>
      <c r="Z31">
        <v>9.5</v>
      </c>
      <c r="AB31">
        <v>1778879.05</v>
      </c>
      <c r="AC31">
        <v>1761408.05</v>
      </c>
      <c r="AD31">
        <v>0.90500000000000003</v>
      </c>
      <c r="AE31">
        <v>0.99019999999999997</v>
      </c>
      <c r="AF31">
        <v>9.41</v>
      </c>
    </row>
    <row r="32" spans="1:32" x14ac:dyDescent="0.25">
      <c r="A32">
        <v>89</v>
      </c>
      <c r="B32" t="s">
        <v>34</v>
      </c>
      <c r="C32" t="s">
        <v>35</v>
      </c>
      <c r="D32" t="s">
        <v>0</v>
      </c>
      <c r="E32" t="s">
        <v>36</v>
      </c>
      <c r="F32" t="s">
        <v>0</v>
      </c>
      <c r="H32" t="s">
        <v>214</v>
      </c>
      <c r="I32" t="s">
        <v>38</v>
      </c>
      <c r="J32" t="s">
        <v>215</v>
      </c>
      <c r="K32">
        <v>695</v>
      </c>
      <c r="L32">
        <v>695</v>
      </c>
      <c r="M32">
        <v>0</v>
      </c>
      <c r="N32">
        <v>648</v>
      </c>
      <c r="O32">
        <v>0</v>
      </c>
      <c r="P32">
        <v>515.20000000000005</v>
      </c>
      <c r="Q32">
        <v>526.70000000000005</v>
      </c>
      <c r="R32">
        <v>40000</v>
      </c>
      <c r="S32">
        <v>460000</v>
      </c>
      <c r="T32">
        <v>0</v>
      </c>
      <c r="U32">
        <v>0</v>
      </c>
      <c r="V32">
        <v>460000</v>
      </c>
      <c r="W32">
        <v>6970</v>
      </c>
      <c r="X32">
        <v>409330.26199999999</v>
      </c>
      <c r="Y32">
        <v>416300.26199999999</v>
      </c>
      <c r="Z32">
        <v>9.5</v>
      </c>
      <c r="AB32">
        <v>2457439.15</v>
      </c>
      <c r="AC32">
        <v>2437327.2799999998</v>
      </c>
      <c r="AD32">
        <v>0.90500000000000003</v>
      </c>
      <c r="AE32">
        <v>0.99180000000000001</v>
      </c>
      <c r="AF32">
        <v>9.42</v>
      </c>
    </row>
    <row r="33" spans="1:32" x14ac:dyDescent="0.25">
      <c r="A33">
        <v>90</v>
      </c>
      <c r="B33" t="s">
        <v>34</v>
      </c>
      <c r="C33" t="s">
        <v>35</v>
      </c>
      <c r="D33" t="s">
        <v>0</v>
      </c>
      <c r="E33" t="s">
        <v>36</v>
      </c>
      <c r="F33" t="s">
        <v>0</v>
      </c>
      <c r="H33" t="s">
        <v>216</v>
      </c>
      <c r="I33" t="s">
        <v>38</v>
      </c>
      <c r="J33" t="s">
        <v>217</v>
      </c>
      <c r="K33">
        <v>439</v>
      </c>
      <c r="L33">
        <v>439</v>
      </c>
      <c r="M33">
        <v>0</v>
      </c>
      <c r="N33">
        <v>432</v>
      </c>
      <c r="O33">
        <v>0</v>
      </c>
      <c r="P33">
        <v>689.55</v>
      </c>
      <c r="Q33">
        <v>705.15</v>
      </c>
      <c r="R33">
        <v>20000</v>
      </c>
      <c r="S33">
        <v>312000</v>
      </c>
      <c r="T33">
        <v>0</v>
      </c>
      <c r="U33">
        <v>0</v>
      </c>
      <c r="V33">
        <v>312000</v>
      </c>
      <c r="W33">
        <v>237</v>
      </c>
      <c r="X33">
        <v>282121.37</v>
      </c>
      <c r="Y33">
        <v>282358.37</v>
      </c>
      <c r="Z33">
        <v>9.5</v>
      </c>
      <c r="AB33">
        <v>1648020.7</v>
      </c>
      <c r="AC33">
        <v>1643858.7</v>
      </c>
      <c r="AD33">
        <v>0.90500000000000003</v>
      </c>
      <c r="AE33">
        <v>0.99750000000000005</v>
      </c>
      <c r="AF33">
        <v>9.48</v>
      </c>
    </row>
    <row r="34" spans="1:32" x14ac:dyDescent="0.25">
      <c r="A34">
        <v>91</v>
      </c>
      <c r="B34" t="s">
        <v>34</v>
      </c>
      <c r="C34" t="s">
        <v>35</v>
      </c>
      <c r="D34" t="s">
        <v>0</v>
      </c>
      <c r="E34" t="s">
        <v>36</v>
      </c>
      <c r="F34" t="s">
        <v>0</v>
      </c>
      <c r="H34" t="s">
        <v>218</v>
      </c>
      <c r="I34" t="s">
        <v>38</v>
      </c>
      <c r="J34" t="s">
        <v>219</v>
      </c>
      <c r="K34">
        <v>76</v>
      </c>
      <c r="L34">
        <v>76</v>
      </c>
      <c r="M34">
        <v>0</v>
      </c>
      <c r="N34">
        <v>73</v>
      </c>
      <c r="O34">
        <v>0</v>
      </c>
      <c r="P34">
        <v>206.82</v>
      </c>
      <c r="Q34">
        <v>213.53</v>
      </c>
      <c r="R34">
        <v>20000</v>
      </c>
      <c r="S34">
        <v>134200</v>
      </c>
      <c r="T34">
        <v>0</v>
      </c>
      <c r="U34">
        <v>0</v>
      </c>
      <c r="V34">
        <v>134200</v>
      </c>
      <c r="W34">
        <v>177</v>
      </c>
      <c r="X34">
        <v>121274.17</v>
      </c>
      <c r="Y34">
        <v>121451.17</v>
      </c>
      <c r="Z34">
        <v>9.5</v>
      </c>
      <c r="AB34">
        <v>709036.5</v>
      </c>
      <c r="AC34">
        <v>706135.5</v>
      </c>
      <c r="AD34">
        <v>0.90500000000000003</v>
      </c>
      <c r="AE34">
        <v>0.99590000000000001</v>
      </c>
      <c r="AF34">
        <v>9.4600000000000009</v>
      </c>
    </row>
    <row r="35" spans="1:32" x14ac:dyDescent="0.25">
      <c r="A35">
        <v>92</v>
      </c>
      <c r="B35" t="s">
        <v>34</v>
      </c>
      <c r="C35" t="s">
        <v>35</v>
      </c>
      <c r="D35" t="s">
        <v>0</v>
      </c>
      <c r="E35" t="s">
        <v>40</v>
      </c>
      <c r="F35" t="s">
        <v>0</v>
      </c>
      <c r="H35" t="s">
        <v>220</v>
      </c>
      <c r="I35" t="s">
        <v>38</v>
      </c>
      <c r="J35" t="s">
        <v>221</v>
      </c>
      <c r="K35">
        <v>275</v>
      </c>
      <c r="L35">
        <v>275</v>
      </c>
      <c r="M35">
        <v>0</v>
      </c>
      <c r="N35">
        <v>274</v>
      </c>
      <c r="O35">
        <v>0</v>
      </c>
      <c r="P35">
        <v>929.18600000000004</v>
      </c>
      <c r="Q35">
        <v>952.49599999999998</v>
      </c>
      <c r="R35">
        <v>20000</v>
      </c>
      <c r="S35">
        <v>466200</v>
      </c>
      <c r="T35">
        <v>0</v>
      </c>
      <c r="U35">
        <v>0</v>
      </c>
      <c r="V35">
        <v>466200</v>
      </c>
      <c r="W35">
        <v>0</v>
      </c>
      <c r="X35">
        <v>421911.47399999999</v>
      </c>
      <c r="Y35">
        <v>421911.47399999999</v>
      </c>
      <c r="Z35">
        <v>9.5</v>
      </c>
      <c r="AB35">
        <v>2455523.58</v>
      </c>
      <c r="AC35">
        <v>2455523.58</v>
      </c>
      <c r="AD35">
        <v>0.90500000000000003</v>
      </c>
      <c r="AE35">
        <v>1</v>
      </c>
      <c r="AF35">
        <v>9.5</v>
      </c>
    </row>
    <row r="36" spans="1:32" x14ac:dyDescent="0.25">
      <c r="A36">
        <v>101</v>
      </c>
      <c r="B36" t="s">
        <v>34</v>
      </c>
      <c r="C36" t="s">
        <v>35</v>
      </c>
      <c r="D36" t="s">
        <v>0</v>
      </c>
      <c r="E36" t="s">
        <v>58</v>
      </c>
      <c r="F36" t="s">
        <v>0</v>
      </c>
      <c r="H36" t="s">
        <v>233</v>
      </c>
      <c r="I36" t="s">
        <v>38</v>
      </c>
      <c r="J36" t="s">
        <v>234</v>
      </c>
      <c r="K36">
        <v>476</v>
      </c>
      <c r="L36">
        <v>476</v>
      </c>
      <c r="M36">
        <v>0</v>
      </c>
      <c r="N36">
        <v>407</v>
      </c>
      <c r="O36">
        <v>0</v>
      </c>
      <c r="P36">
        <v>925.97900000000004</v>
      </c>
      <c r="Q36">
        <v>947.05600000000004</v>
      </c>
      <c r="R36">
        <v>20000</v>
      </c>
      <c r="S36">
        <v>421540</v>
      </c>
      <c r="T36">
        <v>0</v>
      </c>
      <c r="U36">
        <v>0</v>
      </c>
      <c r="V36">
        <v>421540</v>
      </c>
      <c r="W36">
        <v>9186</v>
      </c>
      <c r="X36">
        <v>372307.32</v>
      </c>
      <c r="Y36">
        <v>381493.32</v>
      </c>
      <c r="Z36">
        <v>9.5</v>
      </c>
      <c r="AB36">
        <v>2264292.42</v>
      </c>
      <c r="AC36">
        <v>2206178.42</v>
      </c>
      <c r="AD36">
        <v>0.90500000000000003</v>
      </c>
      <c r="AE36">
        <v>0.97430000000000005</v>
      </c>
      <c r="AF36">
        <v>9.26</v>
      </c>
    </row>
    <row r="37" spans="1:32" x14ac:dyDescent="0.25">
      <c r="A37">
        <v>107</v>
      </c>
      <c r="B37" t="s">
        <v>34</v>
      </c>
      <c r="C37" t="s">
        <v>35</v>
      </c>
      <c r="D37" t="s">
        <v>0</v>
      </c>
      <c r="E37" t="s">
        <v>96</v>
      </c>
      <c r="F37" t="s">
        <v>0</v>
      </c>
      <c r="H37" t="s">
        <v>246</v>
      </c>
      <c r="I37" t="s">
        <v>38</v>
      </c>
      <c r="J37" t="s">
        <v>247</v>
      </c>
      <c r="K37">
        <v>169</v>
      </c>
      <c r="L37">
        <v>169</v>
      </c>
      <c r="M37">
        <v>0</v>
      </c>
      <c r="N37">
        <v>146</v>
      </c>
      <c r="O37">
        <v>0</v>
      </c>
      <c r="P37">
        <v>213.45500000000001</v>
      </c>
      <c r="Q37">
        <v>226.18600000000001</v>
      </c>
      <c r="R37">
        <v>20000</v>
      </c>
      <c r="S37">
        <v>254620</v>
      </c>
      <c r="T37">
        <v>0</v>
      </c>
      <c r="U37">
        <v>0</v>
      </c>
      <c r="V37">
        <v>254620</v>
      </c>
      <c r="W37">
        <v>1388</v>
      </c>
      <c r="X37">
        <v>229043.34</v>
      </c>
      <c r="Y37">
        <v>230431.34</v>
      </c>
      <c r="Z37">
        <v>9.5</v>
      </c>
      <c r="AB37">
        <v>1346459.95</v>
      </c>
      <c r="AC37">
        <v>1343218.95</v>
      </c>
      <c r="AD37">
        <v>0.90500000000000003</v>
      </c>
      <c r="AE37">
        <v>0.99760000000000004</v>
      </c>
      <c r="AF37">
        <v>9.48</v>
      </c>
    </row>
    <row r="38" spans="1:32" x14ac:dyDescent="0.25">
      <c r="A38">
        <v>115</v>
      </c>
      <c r="B38" t="s">
        <v>34</v>
      </c>
      <c r="C38" t="s">
        <v>35</v>
      </c>
      <c r="D38" t="s">
        <v>0</v>
      </c>
      <c r="E38" t="s">
        <v>44</v>
      </c>
      <c r="F38" t="s">
        <v>0</v>
      </c>
      <c r="H38" t="s">
        <v>259</v>
      </c>
      <c r="I38" t="s">
        <v>38</v>
      </c>
      <c r="J38" t="s">
        <v>260</v>
      </c>
      <c r="K38">
        <v>120</v>
      </c>
      <c r="L38">
        <v>120</v>
      </c>
      <c r="M38">
        <v>0</v>
      </c>
      <c r="N38">
        <v>118</v>
      </c>
      <c r="O38">
        <v>0</v>
      </c>
      <c r="P38">
        <v>3979</v>
      </c>
      <c r="Q38">
        <v>4239.5</v>
      </c>
      <c r="R38">
        <v>1000</v>
      </c>
      <c r="S38">
        <v>260500</v>
      </c>
      <c r="T38">
        <v>0</v>
      </c>
      <c r="U38">
        <v>0</v>
      </c>
      <c r="V38">
        <v>260500</v>
      </c>
      <c r="W38">
        <v>23</v>
      </c>
      <c r="X38">
        <v>235729.78</v>
      </c>
      <c r="Y38">
        <v>235752.78</v>
      </c>
      <c r="Z38">
        <v>9.5</v>
      </c>
      <c r="AB38">
        <v>1372856.06</v>
      </c>
      <c r="AC38">
        <v>1371947.06</v>
      </c>
      <c r="AD38">
        <v>0.90500000000000003</v>
      </c>
      <c r="AE38">
        <v>0.99929999999999997</v>
      </c>
      <c r="AF38">
        <v>9.49</v>
      </c>
    </row>
    <row r="39" spans="1:32" x14ac:dyDescent="0.25">
      <c r="A39">
        <v>34</v>
      </c>
      <c r="B39" t="s">
        <v>34</v>
      </c>
      <c r="C39" t="s">
        <v>35</v>
      </c>
      <c r="D39" t="s">
        <v>0</v>
      </c>
      <c r="E39" t="s">
        <v>96</v>
      </c>
      <c r="F39" t="s">
        <v>0</v>
      </c>
      <c r="H39" t="s">
        <v>116</v>
      </c>
      <c r="I39" t="s">
        <v>55</v>
      </c>
      <c r="J39" t="s">
        <v>117</v>
      </c>
      <c r="K39">
        <v>313</v>
      </c>
      <c r="L39">
        <v>313</v>
      </c>
      <c r="M39">
        <v>0</v>
      </c>
      <c r="N39">
        <v>25</v>
      </c>
      <c r="O39">
        <v>0</v>
      </c>
      <c r="P39">
        <v>2132.4560000000001</v>
      </c>
      <c r="Q39">
        <v>2196.6080000000002</v>
      </c>
      <c r="R39">
        <v>40000</v>
      </c>
      <c r="S39">
        <v>2566080</v>
      </c>
      <c r="T39">
        <v>0</v>
      </c>
      <c r="U39">
        <v>156526.399</v>
      </c>
      <c r="V39">
        <v>2409553.6009999998</v>
      </c>
      <c r="W39">
        <v>2161347.0499999998</v>
      </c>
      <c r="X39">
        <v>30476</v>
      </c>
      <c r="Y39">
        <v>2191823.0499999998</v>
      </c>
      <c r="Z39">
        <v>9.0399999999999991</v>
      </c>
      <c r="AB39">
        <v>19234873.68</v>
      </c>
      <c r="AC39">
        <v>16506149.9</v>
      </c>
      <c r="AD39">
        <v>0.90959999999999996</v>
      </c>
      <c r="AE39">
        <v>0.85809999999999997</v>
      </c>
      <c r="AF39">
        <v>7.76</v>
      </c>
    </row>
    <row r="40" spans="1:32" x14ac:dyDescent="0.25">
      <c r="A40">
        <v>23</v>
      </c>
      <c r="B40" t="s">
        <v>34</v>
      </c>
      <c r="C40" t="s">
        <v>91</v>
      </c>
      <c r="D40" t="s">
        <v>92</v>
      </c>
      <c r="E40" t="s">
        <v>93</v>
      </c>
      <c r="F40" t="s">
        <v>92</v>
      </c>
      <c r="H40" t="s">
        <v>94</v>
      </c>
      <c r="I40" t="s">
        <v>78</v>
      </c>
      <c r="J40" t="s">
        <v>95</v>
      </c>
      <c r="K40">
        <v>211</v>
      </c>
      <c r="L40">
        <v>211</v>
      </c>
      <c r="M40">
        <v>0</v>
      </c>
      <c r="N40">
        <v>48</v>
      </c>
      <c r="O40">
        <v>0</v>
      </c>
      <c r="P40">
        <v>224.876</v>
      </c>
      <c r="Q40">
        <v>234.17599999999999</v>
      </c>
      <c r="R40">
        <v>40000</v>
      </c>
      <c r="S40">
        <v>372000</v>
      </c>
      <c r="T40">
        <v>0</v>
      </c>
      <c r="U40">
        <v>306000</v>
      </c>
      <c r="V40">
        <v>66000</v>
      </c>
      <c r="W40">
        <v>15822</v>
      </c>
      <c r="X40">
        <v>44556.959999999999</v>
      </c>
      <c r="Y40">
        <v>60378.96</v>
      </c>
      <c r="Z40">
        <v>8.52</v>
      </c>
      <c r="AB40">
        <v>437227.44</v>
      </c>
      <c r="AC40">
        <v>422143.09</v>
      </c>
      <c r="AD40">
        <v>0.91479999999999995</v>
      </c>
      <c r="AE40">
        <v>0.96550000000000002</v>
      </c>
      <c r="AF40">
        <v>8.23</v>
      </c>
    </row>
    <row r="41" spans="1:32" x14ac:dyDescent="0.25">
      <c r="A41">
        <v>27</v>
      </c>
      <c r="B41" t="s">
        <v>34</v>
      </c>
      <c r="C41" t="s">
        <v>35</v>
      </c>
      <c r="D41" t="s">
        <v>0</v>
      </c>
      <c r="E41" t="s">
        <v>36</v>
      </c>
      <c r="F41" t="s">
        <v>0</v>
      </c>
      <c r="H41" t="s">
        <v>104</v>
      </c>
      <c r="I41" t="s">
        <v>42</v>
      </c>
      <c r="J41" t="s">
        <v>105</v>
      </c>
      <c r="K41">
        <v>186</v>
      </c>
      <c r="L41">
        <v>186</v>
      </c>
      <c r="M41">
        <v>0</v>
      </c>
      <c r="N41">
        <v>1</v>
      </c>
      <c r="O41">
        <v>0</v>
      </c>
      <c r="P41">
        <v>376.96</v>
      </c>
      <c r="Q41">
        <v>429.17</v>
      </c>
      <c r="R41">
        <v>20000</v>
      </c>
      <c r="S41">
        <v>1044200</v>
      </c>
      <c r="T41">
        <v>0</v>
      </c>
      <c r="U41">
        <v>930000</v>
      </c>
      <c r="V41">
        <v>114200</v>
      </c>
      <c r="W41">
        <v>103306.78</v>
      </c>
      <c r="X41">
        <v>1219.04</v>
      </c>
      <c r="Y41">
        <v>104525.82</v>
      </c>
      <c r="Z41">
        <v>8.4700000000000006</v>
      </c>
      <c r="AB41">
        <v>1216175.6200000001</v>
      </c>
      <c r="AC41">
        <v>832339.02</v>
      </c>
      <c r="AD41">
        <v>0.9153</v>
      </c>
      <c r="AE41">
        <v>0.68440000000000001</v>
      </c>
      <c r="AF41">
        <v>5.8</v>
      </c>
    </row>
    <row r="42" spans="1:32" x14ac:dyDescent="0.25">
      <c r="A42">
        <v>108</v>
      </c>
      <c r="B42" t="s">
        <v>34</v>
      </c>
      <c r="C42" t="s">
        <v>35</v>
      </c>
      <c r="D42" t="s">
        <v>0</v>
      </c>
      <c r="E42" t="s">
        <v>36</v>
      </c>
      <c r="F42" t="s">
        <v>0</v>
      </c>
      <c r="H42" t="s">
        <v>248</v>
      </c>
      <c r="I42" t="s">
        <v>100</v>
      </c>
      <c r="J42" t="s">
        <v>249</v>
      </c>
      <c r="K42">
        <v>3518</v>
      </c>
      <c r="L42">
        <v>3518</v>
      </c>
      <c r="M42">
        <v>0</v>
      </c>
      <c r="N42">
        <v>91</v>
      </c>
      <c r="O42">
        <v>0</v>
      </c>
      <c r="P42">
        <v>2932.51</v>
      </c>
      <c r="Q42">
        <v>2997.75</v>
      </c>
      <c r="R42">
        <v>10000</v>
      </c>
      <c r="S42">
        <v>652400</v>
      </c>
      <c r="T42">
        <v>0</v>
      </c>
      <c r="U42">
        <v>152454.65400000001</v>
      </c>
      <c r="V42">
        <v>499945.34600000002</v>
      </c>
      <c r="W42">
        <v>347104.75</v>
      </c>
      <c r="X42">
        <v>110932.64</v>
      </c>
      <c r="Y42">
        <v>458037.39</v>
      </c>
      <c r="Z42">
        <v>8.3800000000000008</v>
      </c>
      <c r="AB42">
        <v>4804420.34</v>
      </c>
      <c r="AC42">
        <v>4363343.05</v>
      </c>
      <c r="AD42">
        <v>0.91620000000000001</v>
      </c>
      <c r="AE42">
        <v>0.90820000000000001</v>
      </c>
      <c r="AF42">
        <v>7.61</v>
      </c>
    </row>
    <row r="43" spans="1:32" x14ac:dyDescent="0.25">
      <c r="A43">
        <v>44</v>
      </c>
      <c r="B43" t="s">
        <v>34</v>
      </c>
      <c r="C43" t="s">
        <v>35</v>
      </c>
      <c r="D43" t="s">
        <v>0</v>
      </c>
      <c r="E43" t="s">
        <v>36</v>
      </c>
      <c r="F43" t="s">
        <v>0</v>
      </c>
      <c r="H43" t="s">
        <v>136</v>
      </c>
      <c r="I43" t="s">
        <v>100</v>
      </c>
      <c r="J43" t="s">
        <v>137</v>
      </c>
      <c r="K43">
        <v>1327</v>
      </c>
      <c r="L43">
        <v>1327</v>
      </c>
      <c r="M43">
        <v>0</v>
      </c>
      <c r="N43">
        <v>58</v>
      </c>
      <c r="O43">
        <v>0</v>
      </c>
      <c r="P43">
        <v>1417.1</v>
      </c>
      <c r="Q43">
        <v>1450.55</v>
      </c>
      <c r="R43">
        <v>10000</v>
      </c>
      <c r="S43">
        <v>334500</v>
      </c>
      <c r="T43">
        <v>0</v>
      </c>
      <c r="U43">
        <v>77628.679000000004</v>
      </c>
      <c r="V43">
        <v>256871.321</v>
      </c>
      <c r="W43">
        <v>165534</v>
      </c>
      <c r="X43">
        <v>70704.320000000007</v>
      </c>
      <c r="Y43">
        <v>236238.32</v>
      </c>
      <c r="Z43">
        <v>8.0299999999999994</v>
      </c>
      <c r="AB43">
        <v>2138860.33</v>
      </c>
      <c r="AC43">
        <v>1512756.33</v>
      </c>
      <c r="AD43">
        <v>0.91969999999999996</v>
      </c>
      <c r="AE43">
        <v>0.70730000000000004</v>
      </c>
      <c r="AF43">
        <v>5.68</v>
      </c>
    </row>
    <row r="44" spans="1:32" x14ac:dyDescent="0.25">
      <c r="A44">
        <v>109</v>
      </c>
      <c r="B44" t="s">
        <v>34</v>
      </c>
      <c r="C44" t="s">
        <v>35</v>
      </c>
      <c r="D44" t="s">
        <v>0</v>
      </c>
      <c r="E44" t="s">
        <v>40</v>
      </c>
      <c r="F44" t="s">
        <v>0</v>
      </c>
      <c r="H44" t="s">
        <v>250</v>
      </c>
      <c r="I44" t="s">
        <v>100</v>
      </c>
      <c r="J44" t="s">
        <v>251</v>
      </c>
      <c r="K44">
        <v>4371</v>
      </c>
      <c r="L44">
        <v>4371</v>
      </c>
      <c r="M44">
        <v>0</v>
      </c>
      <c r="N44">
        <v>307</v>
      </c>
      <c r="O44">
        <v>0</v>
      </c>
      <c r="P44">
        <v>2289.2080000000001</v>
      </c>
      <c r="Q44">
        <v>2312.0700000000002</v>
      </c>
      <c r="R44">
        <v>20000</v>
      </c>
      <c r="S44">
        <v>457240</v>
      </c>
      <c r="T44">
        <v>250913.58900000001</v>
      </c>
      <c r="U44">
        <v>0</v>
      </c>
      <c r="V44">
        <v>708153.58900000004</v>
      </c>
      <c r="W44">
        <v>281007.68</v>
      </c>
      <c r="X44">
        <v>370466.25599999999</v>
      </c>
      <c r="Y44">
        <v>651473.93599999999</v>
      </c>
      <c r="Z44">
        <v>8</v>
      </c>
      <c r="AB44">
        <v>5139218.6100000003</v>
      </c>
      <c r="AC44">
        <v>4793454.24</v>
      </c>
      <c r="AD44">
        <v>0.92</v>
      </c>
      <c r="AE44">
        <v>0.93269999999999997</v>
      </c>
      <c r="AF44">
        <v>7.46</v>
      </c>
    </row>
    <row r="45" spans="1:32" x14ac:dyDescent="0.25">
      <c r="A45">
        <v>81</v>
      </c>
      <c r="B45" t="s">
        <v>34</v>
      </c>
      <c r="C45" t="s">
        <v>35</v>
      </c>
      <c r="D45" t="s">
        <v>0</v>
      </c>
      <c r="E45" t="s">
        <v>96</v>
      </c>
      <c r="F45" t="s">
        <v>0</v>
      </c>
      <c r="H45" t="s">
        <v>198</v>
      </c>
      <c r="I45" t="s">
        <v>78</v>
      </c>
      <c r="J45" t="s">
        <v>199</v>
      </c>
      <c r="K45">
        <v>1405</v>
      </c>
      <c r="L45">
        <v>1405</v>
      </c>
      <c r="M45">
        <v>0</v>
      </c>
      <c r="N45">
        <v>536</v>
      </c>
      <c r="O45">
        <v>0</v>
      </c>
      <c r="P45">
        <v>735.697</v>
      </c>
      <c r="Q45">
        <v>761.43100000000004</v>
      </c>
      <c r="R45">
        <v>40000</v>
      </c>
      <c r="S45">
        <v>1029360</v>
      </c>
      <c r="T45">
        <v>0</v>
      </c>
      <c r="U45">
        <v>103949.401</v>
      </c>
      <c r="V45">
        <v>925410.59900000005</v>
      </c>
      <c r="W45">
        <v>198755.20000000001</v>
      </c>
      <c r="X45">
        <v>653405.43999999994</v>
      </c>
      <c r="Y45">
        <v>852160.64</v>
      </c>
      <c r="Z45">
        <v>7.92</v>
      </c>
      <c r="AB45">
        <v>6040312.8200000003</v>
      </c>
      <c r="AC45">
        <v>5441853.6600000001</v>
      </c>
      <c r="AD45">
        <v>0.92079999999999995</v>
      </c>
      <c r="AE45">
        <v>0.90090000000000003</v>
      </c>
      <c r="AF45">
        <v>7.14</v>
      </c>
    </row>
    <row r="46" spans="1:32" x14ac:dyDescent="0.25">
      <c r="A46">
        <v>3</v>
      </c>
      <c r="B46" t="s">
        <v>34</v>
      </c>
      <c r="C46" t="s">
        <v>35</v>
      </c>
      <c r="D46" t="s">
        <v>0</v>
      </c>
      <c r="E46" t="s">
        <v>44</v>
      </c>
      <c r="F46" t="s">
        <v>0</v>
      </c>
      <c r="H46" t="s">
        <v>45</v>
      </c>
      <c r="I46" t="s">
        <v>42</v>
      </c>
      <c r="J46" t="s">
        <v>46</v>
      </c>
      <c r="K46">
        <v>1313</v>
      </c>
      <c r="L46">
        <v>1313</v>
      </c>
      <c r="M46">
        <v>0</v>
      </c>
      <c r="N46">
        <v>113</v>
      </c>
      <c r="O46">
        <v>0</v>
      </c>
      <c r="P46">
        <v>6144</v>
      </c>
      <c r="Q46">
        <v>6574.3</v>
      </c>
      <c r="R46">
        <v>1000</v>
      </c>
      <c r="S46">
        <v>430300</v>
      </c>
      <c r="T46">
        <v>30854</v>
      </c>
      <c r="U46">
        <v>0</v>
      </c>
      <c r="V46">
        <v>461154</v>
      </c>
      <c r="W46">
        <v>288013.5</v>
      </c>
      <c r="X46">
        <v>137751.51999999999</v>
      </c>
      <c r="Y46">
        <v>425765.02</v>
      </c>
      <c r="Z46">
        <v>7.67</v>
      </c>
      <c r="AB46">
        <v>4360721.62</v>
      </c>
      <c r="AC46">
        <v>3336944.58</v>
      </c>
      <c r="AD46">
        <v>0.92330000000000001</v>
      </c>
      <c r="AE46">
        <v>0.76519999999999999</v>
      </c>
      <c r="AF46">
        <v>5.87</v>
      </c>
    </row>
    <row r="47" spans="1:32" x14ac:dyDescent="0.25">
      <c r="A47">
        <v>8</v>
      </c>
      <c r="B47" t="s">
        <v>34</v>
      </c>
      <c r="C47" t="s">
        <v>35</v>
      </c>
      <c r="D47" t="s">
        <v>0</v>
      </c>
      <c r="E47" t="s">
        <v>36</v>
      </c>
      <c r="F47" t="s">
        <v>0</v>
      </c>
      <c r="H47" t="s">
        <v>56</v>
      </c>
      <c r="I47" t="s">
        <v>42</v>
      </c>
      <c r="J47" t="s">
        <v>57</v>
      </c>
      <c r="K47">
        <v>5969</v>
      </c>
      <c r="L47">
        <v>5969</v>
      </c>
      <c r="M47">
        <v>0</v>
      </c>
      <c r="N47">
        <v>105</v>
      </c>
      <c r="O47">
        <v>0</v>
      </c>
      <c r="P47">
        <v>89709.01</v>
      </c>
      <c r="Q47">
        <v>90709.46</v>
      </c>
      <c r="R47">
        <v>500</v>
      </c>
      <c r="S47">
        <v>500225</v>
      </c>
      <c r="T47">
        <v>182595.88699999999</v>
      </c>
      <c r="U47">
        <v>0</v>
      </c>
      <c r="V47">
        <v>682820.88699999999</v>
      </c>
      <c r="W47">
        <v>502872</v>
      </c>
      <c r="X47">
        <v>127999.2</v>
      </c>
      <c r="Y47">
        <v>630871.19999999995</v>
      </c>
      <c r="Z47">
        <v>7.61</v>
      </c>
      <c r="AB47">
        <v>6204125.0899999999</v>
      </c>
      <c r="AC47">
        <v>4930977.32</v>
      </c>
      <c r="AD47">
        <v>0.92390000000000005</v>
      </c>
      <c r="AE47">
        <v>0.79479999999999995</v>
      </c>
      <c r="AF47">
        <v>6.05</v>
      </c>
    </row>
    <row r="48" spans="1:32" x14ac:dyDescent="0.25">
      <c r="A48">
        <v>28</v>
      </c>
      <c r="B48" t="s">
        <v>34</v>
      </c>
      <c r="C48" t="s">
        <v>35</v>
      </c>
      <c r="D48" t="s">
        <v>0</v>
      </c>
      <c r="E48" t="s">
        <v>36</v>
      </c>
      <c r="F48" t="s">
        <v>0</v>
      </c>
      <c r="H48" t="s">
        <v>106</v>
      </c>
      <c r="I48" t="s">
        <v>100</v>
      </c>
      <c r="J48" t="s">
        <v>107</v>
      </c>
      <c r="K48">
        <v>4093</v>
      </c>
      <c r="L48">
        <v>4093</v>
      </c>
      <c r="M48">
        <v>0</v>
      </c>
      <c r="N48">
        <v>109</v>
      </c>
      <c r="O48">
        <v>0</v>
      </c>
      <c r="P48">
        <v>3681.3</v>
      </c>
      <c r="Q48">
        <v>3741.59</v>
      </c>
      <c r="R48">
        <v>20000</v>
      </c>
      <c r="S48">
        <v>1205800</v>
      </c>
      <c r="T48">
        <v>0</v>
      </c>
      <c r="U48">
        <v>209999.52</v>
      </c>
      <c r="V48">
        <v>995800.48</v>
      </c>
      <c r="W48">
        <v>791370.35</v>
      </c>
      <c r="X48">
        <v>131656.32000000001</v>
      </c>
      <c r="Y48">
        <v>923026.67</v>
      </c>
      <c r="Z48">
        <v>7.31</v>
      </c>
      <c r="AB48">
        <v>7947662.8700000001</v>
      </c>
      <c r="AC48">
        <v>6232225.96</v>
      </c>
      <c r="AD48">
        <v>0.92689999999999995</v>
      </c>
      <c r="AE48">
        <v>0.78420000000000001</v>
      </c>
      <c r="AF48">
        <v>5.73</v>
      </c>
    </row>
    <row r="49" spans="1:32" x14ac:dyDescent="0.25">
      <c r="A49">
        <v>68</v>
      </c>
      <c r="B49" t="s">
        <v>34</v>
      </c>
      <c r="C49" t="s">
        <v>35</v>
      </c>
      <c r="D49" t="s">
        <v>0</v>
      </c>
      <c r="E49" t="s">
        <v>68</v>
      </c>
      <c r="F49" t="s">
        <v>0</v>
      </c>
      <c r="H49" t="s">
        <v>177</v>
      </c>
      <c r="I49" t="s">
        <v>100</v>
      </c>
      <c r="J49" t="s">
        <v>178</v>
      </c>
      <c r="K49">
        <v>2003</v>
      </c>
      <c r="L49">
        <v>2003</v>
      </c>
      <c r="M49">
        <v>0</v>
      </c>
      <c r="N49">
        <v>28</v>
      </c>
      <c r="O49">
        <v>0</v>
      </c>
      <c r="P49">
        <v>1795.71</v>
      </c>
      <c r="Q49">
        <v>1852.287</v>
      </c>
      <c r="R49">
        <v>20000</v>
      </c>
      <c r="S49">
        <v>1131540</v>
      </c>
      <c r="T49">
        <v>0</v>
      </c>
      <c r="U49">
        <v>64073.936000000002</v>
      </c>
      <c r="V49">
        <v>1067466.064</v>
      </c>
      <c r="W49">
        <v>955981.2</v>
      </c>
      <c r="X49">
        <v>34133.120000000003</v>
      </c>
      <c r="Y49">
        <v>990114.32</v>
      </c>
      <c r="Z49">
        <v>7.25</v>
      </c>
      <c r="AB49">
        <v>10128469.380000001</v>
      </c>
      <c r="AC49">
        <v>8650824.5</v>
      </c>
      <c r="AD49">
        <v>0.92749999999999999</v>
      </c>
      <c r="AE49">
        <v>0.85409999999999997</v>
      </c>
      <c r="AF49">
        <v>6.19</v>
      </c>
    </row>
    <row r="50" spans="1:32" x14ac:dyDescent="0.25">
      <c r="A50">
        <v>59</v>
      </c>
      <c r="B50" t="s">
        <v>34</v>
      </c>
      <c r="C50" t="s">
        <v>35</v>
      </c>
      <c r="D50" t="s">
        <v>0</v>
      </c>
      <c r="E50" t="s">
        <v>36</v>
      </c>
      <c r="F50" t="s">
        <v>0</v>
      </c>
      <c r="H50" t="s">
        <v>163</v>
      </c>
      <c r="I50" t="s">
        <v>100</v>
      </c>
      <c r="J50" t="s">
        <v>164</v>
      </c>
      <c r="K50">
        <v>2505</v>
      </c>
      <c r="L50">
        <v>2505</v>
      </c>
      <c r="M50">
        <v>0</v>
      </c>
      <c r="N50">
        <v>88</v>
      </c>
      <c r="O50">
        <v>0</v>
      </c>
      <c r="P50">
        <v>1462.22</v>
      </c>
      <c r="Q50">
        <v>1494.22</v>
      </c>
      <c r="R50">
        <v>20000</v>
      </c>
      <c r="S50">
        <v>640000</v>
      </c>
      <c r="T50">
        <v>0</v>
      </c>
      <c r="U50">
        <v>120991.965</v>
      </c>
      <c r="V50">
        <v>519008.03499999997</v>
      </c>
      <c r="W50">
        <v>375575.2</v>
      </c>
      <c r="X50">
        <v>106056.48</v>
      </c>
      <c r="Y50">
        <v>481631.68</v>
      </c>
      <c r="Z50">
        <v>7.2</v>
      </c>
      <c r="AB50">
        <v>3973263.13</v>
      </c>
      <c r="AC50">
        <v>1925929.2</v>
      </c>
      <c r="AD50">
        <v>0.92800000000000005</v>
      </c>
      <c r="AE50">
        <v>0.48470000000000002</v>
      </c>
      <c r="AF50">
        <v>3.49</v>
      </c>
    </row>
    <row r="51" spans="1:32" x14ac:dyDescent="0.25">
      <c r="A51">
        <v>40</v>
      </c>
      <c r="B51" t="s">
        <v>34</v>
      </c>
      <c r="C51" t="s">
        <v>35</v>
      </c>
      <c r="D51" t="s">
        <v>0</v>
      </c>
      <c r="E51" t="s">
        <v>96</v>
      </c>
      <c r="F51" t="s">
        <v>0</v>
      </c>
      <c r="H51" t="s">
        <v>128</v>
      </c>
      <c r="I51" t="s">
        <v>100</v>
      </c>
      <c r="J51" t="s">
        <v>129</v>
      </c>
      <c r="K51">
        <v>1635</v>
      </c>
      <c r="L51">
        <v>1635</v>
      </c>
      <c r="M51">
        <v>0</v>
      </c>
      <c r="N51">
        <v>35</v>
      </c>
      <c r="O51">
        <v>0</v>
      </c>
      <c r="P51">
        <v>517.08699999999999</v>
      </c>
      <c r="Q51">
        <v>549.30999999999995</v>
      </c>
      <c r="R51">
        <v>10000</v>
      </c>
      <c r="S51">
        <v>322230</v>
      </c>
      <c r="T51">
        <v>0</v>
      </c>
      <c r="U51">
        <v>15782.061</v>
      </c>
      <c r="V51">
        <v>306447.93900000001</v>
      </c>
      <c r="W51">
        <v>242807</v>
      </c>
      <c r="X51">
        <v>42056.88</v>
      </c>
      <c r="Y51">
        <v>284863.88</v>
      </c>
      <c r="Z51">
        <v>7.04</v>
      </c>
      <c r="AB51">
        <v>2950059.55</v>
      </c>
      <c r="AC51">
        <v>2155259.5499999998</v>
      </c>
      <c r="AD51">
        <v>0.92959999999999998</v>
      </c>
      <c r="AE51">
        <v>0.73060000000000003</v>
      </c>
      <c r="AF51">
        <v>5.14</v>
      </c>
    </row>
    <row r="52" spans="1:32" x14ac:dyDescent="0.25">
      <c r="A52">
        <v>37</v>
      </c>
      <c r="B52" t="s">
        <v>34</v>
      </c>
      <c r="C52" t="s">
        <v>35</v>
      </c>
      <c r="D52" t="s">
        <v>0</v>
      </c>
      <c r="E52" t="s">
        <v>40</v>
      </c>
      <c r="F52" t="s">
        <v>0</v>
      </c>
      <c r="H52" t="s">
        <v>122</v>
      </c>
      <c r="I52" t="s">
        <v>100</v>
      </c>
      <c r="J52" t="s">
        <v>123</v>
      </c>
      <c r="K52">
        <v>932</v>
      </c>
      <c r="L52">
        <v>932</v>
      </c>
      <c r="M52">
        <v>0</v>
      </c>
      <c r="N52">
        <v>105</v>
      </c>
      <c r="O52">
        <v>0</v>
      </c>
      <c r="P52">
        <v>794.10900000000004</v>
      </c>
      <c r="Q52">
        <v>809.76300000000003</v>
      </c>
      <c r="R52">
        <v>20000</v>
      </c>
      <c r="S52">
        <v>313080</v>
      </c>
      <c r="T52">
        <v>0</v>
      </c>
      <c r="U52">
        <v>119281.594</v>
      </c>
      <c r="V52">
        <v>193798.40599999999</v>
      </c>
      <c r="W52">
        <v>52489.5</v>
      </c>
      <c r="X52">
        <v>127938.24800000001</v>
      </c>
      <c r="Y52">
        <v>180427.74799999999</v>
      </c>
      <c r="Z52">
        <v>6.9</v>
      </c>
      <c r="AB52">
        <v>1316187.5</v>
      </c>
      <c r="AC52">
        <v>1428913.57</v>
      </c>
      <c r="AD52">
        <v>0.93100000000000005</v>
      </c>
      <c r="AE52">
        <v>1.0855999999999999</v>
      </c>
      <c r="AF52">
        <v>7.49</v>
      </c>
    </row>
    <row r="53" spans="1:32" x14ac:dyDescent="0.25">
      <c r="A53">
        <v>32</v>
      </c>
      <c r="B53" t="s">
        <v>34</v>
      </c>
      <c r="C53" t="s">
        <v>35</v>
      </c>
      <c r="D53" t="s">
        <v>0</v>
      </c>
      <c r="E53" t="s">
        <v>47</v>
      </c>
      <c r="F53" t="s">
        <v>0</v>
      </c>
      <c r="H53" t="s">
        <v>114</v>
      </c>
      <c r="I53" t="s">
        <v>42</v>
      </c>
      <c r="J53" t="s">
        <v>115</v>
      </c>
      <c r="K53">
        <v>525</v>
      </c>
      <c r="L53">
        <v>525</v>
      </c>
      <c r="M53">
        <v>0</v>
      </c>
      <c r="N53">
        <v>0</v>
      </c>
      <c r="O53">
        <v>0</v>
      </c>
      <c r="P53">
        <v>4708.5</v>
      </c>
      <c r="Q53">
        <v>4890</v>
      </c>
      <c r="R53">
        <v>1000</v>
      </c>
      <c r="S53">
        <v>181500</v>
      </c>
      <c r="T53">
        <v>0</v>
      </c>
      <c r="U53">
        <v>57123.243000000002</v>
      </c>
      <c r="V53">
        <v>124376.757</v>
      </c>
      <c r="W53">
        <v>115841.1</v>
      </c>
      <c r="X53">
        <v>0</v>
      </c>
      <c r="Y53">
        <v>115841.1</v>
      </c>
      <c r="Z53">
        <v>6.86</v>
      </c>
      <c r="AB53">
        <v>1148975.17</v>
      </c>
      <c r="AC53">
        <v>1126508.17</v>
      </c>
      <c r="AD53">
        <v>0.93140000000000001</v>
      </c>
      <c r="AE53">
        <v>0.98040000000000005</v>
      </c>
      <c r="AF53">
        <v>6.73</v>
      </c>
    </row>
    <row r="54" spans="1:32" x14ac:dyDescent="0.25">
      <c r="A54">
        <v>114</v>
      </c>
      <c r="B54" t="s">
        <v>34</v>
      </c>
      <c r="C54" t="s">
        <v>35</v>
      </c>
      <c r="D54" t="s">
        <v>0</v>
      </c>
      <c r="E54" t="s">
        <v>40</v>
      </c>
      <c r="F54" t="s">
        <v>0</v>
      </c>
      <c r="H54" t="s">
        <v>257</v>
      </c>
      <c r="I54" t="s">
        <v>100</v>
      </c>
      <c r="J54" t="s">
        <v>258</v>
      </c>
      <c r="K54">
        <v>5284</v>
      </c>
      <c r="L54">
        <v>5284</v>
      </c>
      <c r="M54">
        <v>0</v>
      </c>
      <c r="N54">
        <v>82</v>
      </c>
      <c r="O54">
        <v>0</v>
      </c>
      <c r="P54">
        <v>1696.961</v>
      </c>
      <c r="Q54">
        <v>1729.49</v>
      </c>
      <c r="R54">
        <v>20000</v>
      </c>
      <c r="S54">
        <v>650580</v>
      </c>
      <c r="T54">
        <v>0</v>
      </c>
      <c r="U54">
        <v>30334.464</v>
      </c>
      <c r="V54">
        <v>620245.53599999996</v>
      </c>
      <c r="W54">
        <v>477851.47</v>
      </c>
      <c r="X54">
        <v>99961.279999999999</v>
      </c>
      <c r="Y54">
        <v>577812.75</v>
      </c>
      <c r="Z54">
        <v>6.84</v>
      </c>
      <c r="AB54">
        <v>5334219.83</v>
      </c>
      <c r="AC54">
        <v>4176967.89</v>
      </c>
      <c r="AD54">
        <v>0.93159999999999998</v>
      </c>
      <c r="AE54">
        <v>0.78310000000000002</v>
      </c>
      <c r="AF54">
        <v>5.36</v>
      </c>
    </row>
    <row r="55" spans="1:32" x14ac:dyDescent="0.25">
      <c r="A55">
        <v>104</v>
      </c>
      <c r="B55" t="s">
        <v>34</v>
      </c>
      <c r="C55" t="s">
        <v>35</v>
      </c>
      <c r="D55" t="s">
        <v>0</v>
      </c>
      <c r="E55" t="s">
        <v>44</v>
      </c>
      <c r="F55" t="s">
        <v>0</v>
      </c>
      <c r="H55" t="s">
        <v>240</v>
      </c>
      <c r="I55" t="s">
        <v>100</v>
      </c>
      <c r="J55" t="s">
        <v>241</v>
      </c>
      <c r="K55">
        <v>289</v>
      </c>
      <c r="L55">
        <v>289</v>
      </c>
      <c r="M55">
        <v>0</v>
      </c>
      <c r="N55">
        <v>29</v>
      </c>
      <c r="O55">
        <v>0</v>
      </c>
      <c r="P55">
        <v>9386.7999999999993</v>
      </c>
      <c r="Q55">
        <v>9481.5</v>
      </c>
      <c r="R55">
        <v>1000</v>
      </c>
      <c r="S55">
        <v>94700</v>
      </c>
      <c r="T55">
        <v>40235.26</v>
      </c>
      <c r="U55">
        <v>0</v>
      </c>
      <c r="V55">
        <v>134935.26</v>
      </c>
      <c r="W55">
        <v>90875</v>
      </c>
      <c r="X55">
        <v>35352.160000000003</v>
      </c>
      <c r="Y55">
        <v>126227.16</v>
      </c>
      <c r="Z55">
        <v>6.45</v>
      </c>
      <c r="AB55">
        <v>1401541.78</v>
      </c>
      <c r="AC55">
        <v>1084226.03</v>
      </c>
      <c r="AD55">
        <v>0.9355</v>
      </c>
      <c r="AE55">
        <v>0.77359999999999995</v>
      </c>
      <c r="AF55">
        <v>4.99</v>
      </c>
    </row>
    <row r="56" spans="1:32" x14ac:dyDescent="0.25">
      <c r="A56">
        <v>85</v>
      </c>
      <c r="B56" t="s">
        <v>34</v>
      </c>
      <c r="C56" t="s">
        <v>35</v>
      </c>
      <c r="D56" t="s">
        <v>0</v>
      </c>
      <c r="E56" t="s">
        <v>36</v>
      </c>
      <c r="F56" t="s">
        <v>0</v>
      </c>
      <c r="H56" t="s">
        <v>206</v>
      </c>
      <c r="I56" t="s">
        <v>100</v>
      </c>
      <c r="J56" t="s">
        <v>207</v>
      </c>
      <c r="K56">
        <v>2474</v>
      </c>
      <c r="L56">
        <v>2474</v>
      </c>
      <c r="M56">
        <v>0</v>
      </c>
      <c r="N56">
        <v>164</v>
      </c>
      <c r="O56">
        <v>0</v>
      </c>
      <c r="P56">
        <v>1969.68</v>
      </c>
      <c r="Q56">
        <v>2017.54</v>
      </c>
      <c r="R56">
        <v>20000</v>
      </c>
      <c r="S56">
        <v>957200</v>
      </c>
      <c r="T56">
        <v>0</v>
      </c>
      <c r="U56">
        <v>159134.61600000001</v>
      </c>
      <c r="V56">
        <v>798065.38399999996</v>
      </c>
      <c r="W56">
        <v>546839.85</v>
      </c>
      <c r="X56">
        <v>199922.56</v>
      </c>
      <c r="Y56">
        <v>746762.41</v>
      </c>
      <c r="Z56">
        <v>6.43</v>
      </c>
      <c r="AB56">
        <v>6666700.6399999997</v>
      </c>
      <c r="AC56">
        <v>5219716.4400000004</v>
      </c>
      <c r="AD56">
        <v>0.93569999999999998</v>
      </c>
      <c r="AE56">
        <v>0.78300000000000003</v>
      </c>
      <c r="AF56">
        <v>5.03</v>
      </c>
    </row>
    <row r="57" spans="1:32" x14ac:dyDescent="0.25">
      <c r="A57">
        <v>43</v>
      </c>
      <c r="B57" t="s">
        <v>34</v>
      </c>
      <c r="C57" t="s">
        <v>35</v>
      </c>
      <c r="D57" t="s">
        <v>0</v>
      </c>
      <c r="E57" t="s">
        <v>36</v>
      </c>
      <c r="F57" t="s">
        <v>0</v>
      </c>
      <c r="H57" t="s">
        <v>134</v>
      </c>
      <c r="I57" t="s">
        <v>78</v>
      </c>
      <c r="J57" t="s">
        <v>135</v>
      </c>
      <c r="K57">
        <v>63</v>
      </c>
      <c r="L57">
        <v>63</v>
      </c>
      <c r="M57">
        <v>0</v>
      </c>
      <c r="N57">
        <v>10</v>
      </c>
      <c r="O57">
        <v>0</v>
      </c>
      <c r="P57">
        <v>1380</v>
      </c>
      <c r="Q57">
        <v>1406.42</v>
      </c>
      <c r="R57">
        <v>40000</v>
      </c>
      <c r="S57">
        <v>1056800</v>
      </c>
      <c r="T57">
        <v>0</v>
      </c>
      <c r="U57">
        <v>47996.190999999999</v>
      </c>
      <c r="V57">
        <v>1008803.809</v>
      </c>
      <c r="W57">
        <v>932394.6</v>
      </c>
      <c r="X57">
        <v>12190.4</v>
      </c>
      <c r="Y57">
        <v>944585</v>
      </c>
      <c r="Z57">
        <v>6.37</v>
      </c>
      <c r="AB57">
        <v>10785832.65</v>
      </c>
      <c r="AC57">
        <v>8780401.6500000004</v>
      </c>
      <c r="AD57">
        <v>0.93630000000000002</v>
      </c>
      <c r="AE57">
        <v>0.81410000000000005</v>
      </c>
      <c r="AF57">
        <v>5.19</v>
      </c>
    </row>
    <row r="58" spans="1:32" x14ac:dyDescent="0.25">
      <c r="A58">
        <v>53</v>
      </c>
      <c r="B58" t="s">
        <v>34</v>
      </c>
      <c r="C58" t="s">
        <v>35</v>
      </c>
      <c r="D58" t="s">
        <v>0</v>
      </c>
      <c r="E58" t="s">
        <v>40</v>
      </c>
      <c r="F58" t="s">
        <v>0</v>
      </c>
      <c r="H58" t="s">
        <v>153</v>
      </c>
      <c r="I58" t="s">
        <v>78</v>
      </c>
      <c r="J58" t="s">
        <v>154</v>
      </c>
      <c r="K58">
        <v>1445</v>
      </c>
      <c r="L58">
        <v>1445</v>
      </c>
      <c r="M58">
        <v>0</v>
      </c>
      <c r="N58">
        <v>328</v>
      </c>
      <c r="O58">
        <v>0</v>
      </c>
      <c r="P58">
        <v>1110.521</v>
      </c>
      <c r="Q58">
        <v>1133.924</v>
      </c>
      <c r="R58">
        <v>20000</v>
      </c>
      <c r="S58">
        <v>468060</v>
      </c>
      <c r="T58">
        <v>139781.73499999999</v>
      </c>
      <c r="U58">
        <v>0</v>
      </c>
      <c r="V58">
        <v>607841.73499999999</v>
      </c>
      <c r="W58">
        <v>170552</v>
      </c>
      <c r="X58">
        <v>399723.21600000001</v>
      </c>
      <c r="Y58">
        <v>570275.21600000001</v>
      </c>
      <c r="Z58">
        <v>6.18</v>
      </c>
      <c r="AB58">
        <v>4150786.37</v>
      </c>
      <c r="AC58">
        <v>3100436.97</v>
      </c>
      <c r="AD58">
        <v>0.93820000000000003</v>
      </c>
      <c r="AE58">
        <v>0.747</v>
      </c>
      <c r="AF58">
        <v>4.62</v>
      </c>
    </row>
    <row r="59" spans="1:32" x14ac:dyDescent="0.25">
      <c r="A59">
        <v>51</v>
      </c>
      <c r="B59" t="s">
        <v>34</v>
      </c>
      <c r="C59" t="s">
        <v>35</v>
      </c>
      <c r="D59" t="s">
        <v>0</v>
      </c>
      <c r="E59" t="s">
        <v>36</v>
      </c>
      <c r="F59" t="s">
        <v>0</v>
      </c>
      <c r="H59" t="s">
        <v>148</v>
      </c>
      <c r="I59" t="s">
        <v>149</v>
      </c>
      <c r="J59" t="s">
        <v>150</v>
      </c>
      <c r="K59">
        <v>315</v>
      </c>
      <c r="L59">
        <v>315</v>
      </c>
      <c r="M59">
        <v>0</v>
      </c>
      <c r="N59">
        <v>17</v>
      </c>
      <c r="O59">
        <v>0</v>
      </c>
      <c r="P59">
        <v>8063.6</v>
      </c>
      <c r="Q59">
        <v>8120</v>
      </c>
      <c r="R59">
        <v>2000</v>
      </c>
      <c r="S59">
        <v>112800</v>
      </c>
      <c r="T59">
        <v>0</v>
      </c>
      <c r="U59">
        <v>34249.838000000003</v>
      </c>
      <c r="V59">
        <v>78550.161999999997</v>
      </c>
      <c r="W59">
        <v>53430</v>
      </c>
      <c r="X59">
        <v>20723.68</v>
      </c>
      <c r="Y59">
        <v>74153.679999999993</v>
      </c>
      <c r="Z59">
        <v>5.6</v>
      </c>
      <c r="AB59">
        <v>702919.59</v>
      </c>
      <c r="AC59">
        <v>387426.58</v>
      </c>
      <c r="AD59">
        <v>0.94399999999999995</v>
      </c>
      <c r="AE59">
        <v>0.55120000000000002</v>
      </c>
      <c r="AF59">
        <v>3.09</v>
      </c>
    </row>
    <row r="60" spans="1:32" x14ac:dyDescent="0.25">
      <c r="A60">
        <v>26</v>
      </c>
      <c r="B60" t="s">
        <v>34</v>
      </c>
      <c r="C60" t="s">
        <v>35</v>
      </c>
      <c r="D60" t="s">
        <v>0</v>
      </c>
      <c r="E60" t="s">
        <v>36</v>
      </c>
      <c r="F60" t="s">
        <v>0</v>
      </c>
      <c r="H60" t="s">
        <v>102</v>
      </c>
      <c r="I60" t="s">
        <v>100</v>
      </c>
      <c r="J60" t="s">
        <v>103</v>
      </c>
      <c r="K60">
        <v>1448</v>
      </c>
      <c r="L60">
        <v>1448</v>
      </c>
      <c r="M60">
        <v>0</v>
      </c>
      <c r="N60">
        <v>95</v>
      </c>
      <c r="O60">
        <v>0</v>
      </c>
      <c r="P60">
        <v>1133.67</v>
      </c>
      <c r="Q60">
        <v>1178.8599999999999</v>
      </c>
      <c r="R60">
        <v>20000</v>
      </c>
      <c r="S60">
        <v>903800</v>
      </c>
      <c r="T60">
        <v>0</v>
      </c>
      <c r="U60">
        <v>150497.859</v>
      </c>
      <c r="V60">
        <v>753302.14099999995</v>
      </c>
      <c r="W60">
        <v>596047.5</v>
      </c>
      <c r="X60">
        <v>115808.8</v>
      </c>
      <c r="Y60">
        <v>711856.3</v>
      </c>
      <c r="Z60">
        <v>5.5</v>
      </c>
      <c r="AB60">
        <v>5684648.4699999997</v>
      </c>
      <c r="AC60">
        <v>4817444.6399999997</v>
      </c>
      <c r="AD60">
        <v>0.94499999999999995</v>
      </c>
      <c r="AE60">
        <v>0.84740000000000004</v>
      </c>
      <c r="AF60">
        <v>4.66</v>
      </c>
    </row>
    <row r="61" spans="1:32" x14ac:dyDescent="0.25">
      <c r="A61">
        <v>15</v>
      </c>
      <c r="B61" t="s">
        <v>34</v>
      </c>
      <c r="C61" t="s">
        <v>35</v>
      </c>
      <c r="D61" t="s">
        <v>0</v>
      </c>
      <c r="E61" t="s">
        <v>36</v>
      </c>
      <c r="F61" t="s">
        <v>0</v>
      </c>
      <c r="H61" t="s">
        <v>73</v>
      </c>
      <c r="I61" t="s">
        <v>42</v>
      </c>
      <c r="J61" t="s">
        <v>74</v>
      </c>
      <c r="K61">
        <v>1903</v>
      </c>
      <c r="L61">
        <v>1903</v>
      </c>
      <c r="M61">
        <v>0</v>
      </c>
      <c r="N61">
        <v>222</v>
      </c>
      <c r="O61">
        <v>0</v>
      </c>
      <c r="P61">
        <v>1550.4</v>
      </c>
      <c r="Q61">
        <v>1558.92</v>
      </c>
      <c r="R61">
        <v>40000</v>
      </c>
      <c r="S61">
        <v>340800</v>
      </c>
      <c r="T61">
        <v>391023.04499999998</v>
      </c>
      <c r="U61">
        <v>0</v>
      </c>
      <c r="V61">
        <v>731823.04500000004</v>
      </c>
      <c r="W61">
        <v>424483</v>
      </c>
      <c r="X61">
        <v>269529.74400000001</v>
      </c>
      <c r="Y61">
        <v>694012.74399999995</v>
      </c>
      <c r="Z61">
        <v>5.17</v>
      </c>
      <c r="AB61">
        <v>6125531.5800000001</v>
      </c>
      <c r="AC61">
        <v>4533282.4000000004</v>
      </c>
      <c r="AD61">
        <v>0.94830000000000003</v>
      </c>
      <c r="AE61">
        <v>0.74009999999999998</v>
      </c>
      <c r="AF61">
        <v>3.83</v>
      </c>
    </row>
    <row r="62" spans="1:32" x14ac:dyDescent="0.25">
      <c r="A62">
        <v>19</v>
      </c>
      <c r="B62" t="s">
        <v>34</v>
      </c>
      <c r="C62" t="s">
        <v>35</v>
      </c>
      <c r="D62" t="s">
        <v>0</v>
      </c>
      <c r="E62" t="s">
        <v>40</v>
      </c>
      <c r="F62" t="s">
        <v>0</v>
      </c>
      <c r="H62" t="s">
        <v>82</v>
      </c>
      <c r="I62" t="s">
        <v>78</v>
      </c>
      <c r="J62" t="s">
        <v>83</v>
      </c>
      <c r="K62">
        <v>2534</v>
      </c>
      <c r="L62">
        <v>2534</v>
      </c>
      <c r="M62">
        <v>0</v>
      </c>
      <c r="N62">
        <v>210</v>
      </c>
      <c r="O62">
        <v>0</v>
      </c>
      <c r="P62">
        <v>1456.827</v>
      </c>
      <c r="Q62">
        <v>1480.748</v>
      </c>
      <c r="R62">
        <v>20000</v>
      </c>
      <c r="S62">
        <v>478420</v>
      </c>
      <c r="T62">
        <v>0</v>
      </c>
      <c r="U62">
        <v>50421.366999999998</v>
      </c>
      <c r="V62">
        <v>427998.63299999997</v>
      </c>
      <c r="W62">
        <v>150387.79999999999</v>
      </c>
      <c r="X62">
        <v>255998.4</v>
      </c>
      <c r="Y62">
        <v>406386.2</v>
      </c>
      <c r="Z62">
        <v>5.05</v>
      </c>
      <c r="AB62">
        <v>3134717.57</v>
      </c>
      <c r="AC62">
        <v>2839662.57</v>
      </c>
      <c r="AD62">
        <v>0.94950000000000001</v>
      </c>
      <c r="AE62">
        <v>0.90590000000000004</v>
      </c>
      <c r="AF62">
        <v>4.57</v>
      </c>
    </row>
    <row r="63" spans="1:32" x14ac:dyDescent="0.25">
      <c r="A63">
        <v>2</v>
      </c>
      <c r="B63" t="s">
        <v>34</v>
      </c>
      <c r="C63" t="s">
        <v>35</v>
      </c>
      <c r="D63" t="s">
        <v>0</v>
      </c>
      <c r="E63" t="s">
        <v>40</v>
      </c>
      <c r="F63" t="s">
        <v>0</v>
      </c>
      <c r="H63" t="s">
        <v>41</v>
      </c>
      <c r="I63" t="s">
        <v>42</v>
      </c>
      <c r="J63" t="s">
        <v>43</v>
      </c>
      <c r="K63">
        <v>9243</v>
      </c>
      <c r="L63">
        <v>9243</v>
      </c>
      <c r="M63">
        <v>0</v>
      </c>
      <c r="N63">
        <v>196</v>
      </c>
      <c r="O63">
        <v>0</v>
      </c>
      <c r="P63">
        <v>3216.5949999999998</v>
      </c>
      <c r="Q63">
        <v>3275.9050000000002</v>
      </c>
      <c r="R63">
        <v>20000</v>
      </c>
      <c r="S63">
        <v>1186200</v>
      </c>
      <c r="T63">
        <v>0</v>
      </c>
      <c r="U63">
        <v>209236.378</v>
      </c>
      <c r="V63">
        <v>976963.62199999997</v>
      </c>
      <c r="W63">
        <v>692741.48</v>
      </c>
      <c r="X63">
        <v>238261.36799999999</v>
      </c>
      <c r="Y63">
        <v>931002.848</v>
      </c>
      <c r="Z63">
        <v>4.7</v>
      </c>
      <c r="AB63">
        <v>8640695.0999999996</v>
      </c>
      <c r="AC63">
        <v>6881784.4199999999</v>
      </c>
      <c r="AD63">
        <v>0.95299999999999996</v>
      </c>
      <c r="AE63">
        <v>0.7964</v>
      </c>
      <c r="AF63">
        <v>3.74</v>
      </c>
    </row>
    <row r="64" spans="1:32" x14ac:dyDescent="0.25">
      <c r="A64">
        <v>20</v>
      </c>
      <c r="B64" t="s">
        <v>34</v>
      </c>
      <c r="C64" t="s">
        <v>35</v>
      </c>
      <c r="D64" t="s">
        <v>0</v>
      </c>
      <c r="E64" t="s">
        <v>47</v>
      </c>
      <c r="F64" t="s">
        <v>0</v>
      </c>
      <c r="H64" t="s">
        <v>84</v>
      </c>
      <c r="I64" t="s">
        <v>42</v>
      </c>
      <c r="J64" t="s">
        <v>85</v>
      </c>
      <c r="K64">
        <v>677</v>
      </c>
      <c r="L64">
        <v>677</v>
      </c>
      <c r="M64">
        <v>0</v>
      </c>
      <c r="N64">
        <v>0</v>
      </c>
      <c r="O64">
        <v>0</v>
      </c>
      <c r="P64">
        <v>1773.2</v>
      </c>
      <c r="Q64">
        <v>2403</v>
      </c>
      <c r="R64">
        <v>1000</v>
      </c>
      <c r="S64">
        <v>629800</v>
      </c>
      <c r="T64">
        <v>0</v>
      </c>
      <c r="U64">
        <v>570000</v>
      </c>
      <c r="V64">
        <v>59800</v>
      </c>
      <c r="W64">
        <v>57093.8</v>
      </c>
      <c r="X64">
        <v>0</v>
      </c>
      <c r="Y64">
        <v>57093.8</v>
      </c>
      <c r="Z64">
        <v>4.53</v>
      </c>
      <c r="AB64">
        <v>588419.54</v>
      </c>
      <c r="AC64">
        <v>600883.17000000004</v>
      </c>
      <c r="AD64">
        <v>0.95469999999999999</v>
      </c>
      <c r="AE64">
        <v>1.0212000000000001</v>
      </c>
      <c r="AF64">
        <v>4.63</v>
      </c>
    </row>
    <row r="65" spans="1:32" x14ac:dyDescent="0.25">
      <c r="A65">
        <v>16</v>
      </c>
      <c r="B65" t="s">
        <v>34</v>
      </c>
      <c r="C65" t="s">
        <v>35</v>
      </c>
      <c r="D65" t="s">
        <v>0</v>
      </c>
      <c r="E65" t="s">
        <v>36</v>
      </c>
      <c r="F65" t="s">
        <v>0</v>
      </c>
      <c r="H65" t="s">
        <v>75</v>
      </c>
      <c r="I65" t="s">
        <v>42</v>
      </c>
      <c r="J65" t="s">
        <v>76</v>
      </c>
      <c r="K65">
        <v>1740</v>
      </c>
      <c r="L65">
        <v>1740</v>
      </c>
      <c r="M65">
        <v>0</v>
      </c>
      <c r="N65">
        <v>0</v>
      </c>
      <c r="O65">
        <v>0</v>
      </c>
      <c r="P65">
        <v>832.3</v>
      </c>
      <c r="Q65">
        <v>849.1</v>
      </c>
      <c r="R65">
        <v>1000</v>
      </c>
      <c r="S65">
        <v>16800</v>
      </c>
      <c r="T65">
        <v>145975.20000000001</v>
      </c>
      <c r="U65">
        <v>0</v>
      </c>
      <c r="V65">
        <v>162775.20000000001</v>
      </c>
      <c r="W65">
        <v>155824</v>
      </c>
      <c r="X65">
        <v>0</v>
      </c>
      <c r="Y65">
        <v>155824</v>
      </c>
      <c r="Z65">
        <v>4.2699999999999996</v>
      </c>
      <c r="AB65">
        <v>1914979.38</v>
      </c>
      <c r="AC65">
        <v>1723878.63</v>
      </c>
      <c r="AD65">
        <v>0.95730000000000004</v>
      </c>
      <c r="AE65">
        <v>0.9002</v>
      </c>
      <c r="AF65">
        <v>3.84</v>
      </c>
    </row>
    <row r="66" spans="1:32" x14ac:dyDescent="0.25">
      <c r="A66">
        <v>21</v>
      </c>
      <c r="B66" t="s">
        <v>34</v>
      </c>
      <c r="C66" t="s">
        <v>35</v>
      </c>
      <c r="D66" t="s">
        <v>0</v>
      </c>
      <c r="E66" t="s">
        <v>47</v>
      </c>
      <c r="F66" t="s">
        <v>0</v>
      </c>
      <c r="H66" t="s">
        <v>86</v>
      </c>
      <c r="I66" t="s">
        <v>42</v>
      </c>
      <c r="J66" t="s">
        <v>87</v>
      </c>
      <c r="K66">
        <v>2780</v>
      </c>
      <c r="L66">
        <v>2780</v>
      </c>
      <c r="M66">
        <v>0</v>
      </c>
      <c r="N66">
        <v>23</v>
      </c>
      <c r="O66">
        <v>0</v>
      </c>
      <c r="P66">
        <v>3540.3</v>
      </c>
      <c r="Q66">
        <v>4365.6000000000004</v>
      </c>
      <c r="R66">
        <v>1000</v>
      </c>
      <c r="S66">
        <v>825300</v>
      </c>
      <c r="T66">
        <v>0</v>
      </c>
      <c r="U66">
        <v>485000</v>
      </c>
      <c r="V66">
        <v>340300</v>
      </c>
      <c r="W66">
        <v>299430.5</v>
      </c>
      <c r="X66">
        <v>28037.919999999998</v>
      </c>
      <c r="Y66">
        <v>327468.42</v>
      </c>
      <c r="Z66">
        <v>3.77</v>
      </c>
      <c r="AB66">
        <v>3304661.6</v>
      </c>
      <c r="AC66">
        <v>2706456.63</v>
      </c>
      <c r="AD66">
        <v>0.96230000000000004</v>
      </c>
      <c r="AE66">
        <v>0.81899999999999995</v>
      </c>
      <c r="AF66">
        <v>3.09</v>
      </c>
    </row>
    <row r="67" spans="1:32" x14ac:dyDescent="0.25">
      <c r="A67">
        <v>103</v>
      </c>
      <c r="B67" t="s">
        <v>34</v>
      </c>
      <c r="C67" t="s">
        <v>35</v>
      </c>
      <c r="D67" t="s">
        <v>0</v>
      </c>
      <c r="E67" t="s">
        <v>68</v>
      </c>
      <c r="F67" t="s">
        <v>0</v>
      </c>
      <c r="H67" t="s">
        <v>237</v>
      </c>
      <c r="I67" t="s">
        <v>238</v>
      </c>
      <c r="J67" t="s">
        <v>239</v>
      </c>
      <c r="K67">
        <v>1</v>
      </c>
      <c r="L67">
        <v>1</v>
      </c>
      <c r="M67">
        <v>0</v>
      </c>
      <c r="N67">
        <v>0</v>
      </c>
      <c r="O67">
        <v>0</v>
      </c>
      <c r="P67">
        <v>1387.0060000000001</v>
      </c>
      <c r="Q67">
        <v>1460.6659999999999</v>
      </c>
      <c r="R67">
        <v>20000</v>
      </c>
      <c r="S67">
        <v>1473200</v>
      </c>
      <c r="T67">
        <v>0</v>
      </c>
      <c r="U67">
        <v>1255000</v>
      </c>
      <c r="V67">
        <v>218200</v>
      </c>
      <c r="W67">
        <v>210250</v>
      </c>
      <c r="X67">
        <v>0</v>
      </c>
      <c r="Y67">
        <v>210250</v>
      </c>
      <c r="Z67">
        <v>3.64</v>
      </c>
      <c r="AB67">
        <v>2249884</v>
      </c>
      <c r="AC67">
        <v>2249884</v>
      </c>
      <c r="AD67">
        <v>0.96360000000000001</v>
      </c>
      <c r="AE67">
        <v>1</v>
      </c>
      <c r="AF67">
        <v>3.64</v>
      </c>
    </row>
    <row r="68" spans="1:32" x14ac:dyDescent="0.25">
      <c r="A68">
        <v>5</v>
      </c>
      <c r="B68" t="s">
        <v>34</v>
      </c>
      <c r="C68" t="s">
        <v>35</v>
      </c>
      <c r="D68" t="s">
        <v>0</v>
      </c>
      <c r="E68" t="s">
        <v>47</v>
      </c>
      <c r="F68" t="s">
        <v>0</v>
      </c>
      <c r="H68" t="s">
        <v>51</v>
      </c>
      <c r="I68" t="s">
        <v>42</v>
      </c>
      <c r="J68" t="s">
        <v>52</v>
      </c>
      <c r="K68">
        <v>398</v>
      </c>
      <c r="L68">
        <v>398</v>
      </c>
      <c r="M68">
        <v>0</v>
      </c>
      <c r="N68">
        <v>0</v>
      </c>
      <c r="O68">
        <v>0</v>
      </c>
      <c r="P68">
        <v>1408.5</v>
      </c>
      <c r="Q68">
        <v>1461.9</v>
      </c>
      <c r="R68">
        <v>1000</v>
      </c>
      <c r="S68">
        <v>53400</v>
      </c>
      <c r="T68">
        <v>22980.188999999998</v>
      </c>
      <c r="U68">
        <v>0</v>
      </c>
      <c r="V68">
        <v>76380.188999999998</v>
      </c>
      <c r="W68">
        <v>73736.45</v>
      </c>
      <c r="X68">
        <v>0</v>
      </c>
      <c r="Y68">
        <v>73736.45</v>
      </c>
      <c r="Z68">
        <v>3.46</v>
      </c>
      <c r="AB68">
        <v>852814.75</v>
      </c>
      <c r="AC68">
        <v>846138.41</v>
      </c>
      <c r="AD68">
        <v>0.96540000000000004</v>
      </c>
      <c r="AE68">
        <v>0.99219999999999997</v>
      </c>
      <c r="AF68">
        <v>3.43</v>
      </c>
    </row>
    <row r="69" spans="1:32" x14ac:dyDescent="0.25">
      <c r="A69">
        <v>77</v>
      </c>
      <c r="B69" t="s">
        <v>34</v>
      </c>
      <c r="C69" t="s">
        <v>35</v>
      </c>
      <c r="D69" t="s">
        <v>0</v>
      </c>
      <c r="E69" t="s">
        <v>44</v>
      </c>
      <c r="F69" t="s">
        <v>0</v>
      </c>
      <c r="H69" t="s">
        <v>194</v>
      </c>
      <c r="I69" t="s">
        <v>42</v>
      </c>
      <c r="J69" t="s">
        <v>195</v>
      </c>
      <c r="K69">
        <v>1342</v>
      </c>
      <c r="L69">
        <v>1342</v>
      </c>
      <c r="M69">
        <v>0</v>
      </c>
      <c r="N69">
        <v>141</v>
      </c>
      <c r="O69">
        <v>0</v>
      </c>
      <c r="P69">
        <v>11998.6</v>
      </c>
      <c r="Q69">
        <v>12295</v>
      </c>
      <c r="R69">
        <v>1000</v>
      </c>
      <c r="S69">
        <v>296400</v>
      </c>
      <c r="T69">
        <v>0</v>
      </c>
      <c r="U69">
        <v>50265.784</v>
      </c>
      <c r="V69">
        <v>246134.21599999999</v>
      </c>
      <c r="W69">
        <v>66974.100000000006</v>
      </c>
      <c r="X69">
        <v>171884.64</v>
      </c>
      <c r="Y69">
        <v>238858.74</v>
      </c>
      <c r="Z69">
        <v>2.96</v>
      </c>
      <c r="AB69">
        <v>1690175.39</v>
      </c>
      <c r="AC69">
        <v>1651795.29</v>
      </c>
      <c r="AD69">
        <v>0.97040000000000004</v>
      </c>
      <c r="AE69">
        <v>0.97729999999999995</v>
      </c>
      <c r="AF69">
        <v>2.89</v>
      </c>
    </row>
    <row r="70" spans="1:32" x14ac:dyDescent="0.25">
      <c r="A70">
        <v>102</v>
      </c>
      <c r="B70" t="s">
        <v>34</v>
      </c>
      <c r="C70" t="s">
        <v>35</v>
      </c>
      <c r="D70" t="s">
        <v>0</v>
      </c>
      <c r="E70" t="s">
        <v>68</v>
      </c>
      <c r="F70" t="s">
        <v>0</v>
      </c>
      <c r="H70" t="s">
        <v>235</v>
      </c>
      <c r="I70" t="s">
        <v>55</v>
      </c>
      <c r="J70" t="s">
        <v>236</v>
      </c>
      <c r="K70">
        <v>5</v>
      </c>
      <c r="L70">
        <v>5</v>
      </c>
      <c r="M70">
        <v>0</v>
      </c>
      <c r="N70">
        <v>0</v>
      </c>
      <c r="O70">
        <v>0</v>
      </c>
      <c r="P70">
        <v>2444.3910000000001</v>
      </c>
      <c r="Q70">
        <v>2505.0120000000002</v>
      </c>
      <c r="R70">
        <v>20000</v>
      </c>
      <c r="S70">
        <v>1212420</v>
      </c>
      <c r="T70">
        <v>0</v>
      </c>
      <c r="U70">
        <v>980000</v>
      </c>
      <c r="V70">
        <v>232420</v>
      </c>
      <c r="W70">
        <v>225736.625</v>
      </c>
      <c r="X70">
        <v>0</v>
      </c>
      <c r="Y70">
        <v>225736.625</v>
      </c>
      <c r="Z70">
        <v>2.88</v>
      </c>
      <c r="AB70">
        <v>2296453</v>
      </c>
      <c r="AC70">
        <v>2296555</v>
      </c>
      <c r="AD70">
        <v>0.97119999999999995</v>
      </c>
      <c r="AE70">
        <v>1</v>
      </c>
      <c r="AF70">
        <v>2.88</v>
      </c>
    </row>
    <row r="71" spans="1:32" x14ac:dyDescent="0.25">
      <c r="A71">
        <v>70</v>
      </c>
      <c r="B71" t="s">
        <v>34</v>
      </c>
      <c r="C71" t="s">
        <v>35</v>
      </c>
      <c r="D71" t="s">
        <v>0</v>
      </c>
      <c r="E71" t="s">
        <v>47</v>
      </c>
      <c r="F71" t="s">
        <v>0</v>
      </c>
      <c r="H71" t="s">
        <v>181</v>
      </c>
      <c r="I71" t="s">
        <v>42</v>
      </c>
      <c r="J71" t="s">
        <v>182</v>
      </c>
      <c r="K71">
        <v>1008</v>
      </c>
      <c r="L71">
        <v>1008</v>
      </c>
      <c r="M71">
        <v>0</v>
      </c>
      <c r="N71">
        <v>195</v>
      </c>
      <c r="O71">
        <v>0</v>
      </c>
      <c r="P71">
        <v>1159.9000000000001</v>
      </c>
      <c r="Q71">
        <v>1585.1</v>
      </c>
      <c r="R71">
        <v>1000</v>
      </c>
      <c r="S71">
        <v>425200</v>
      </c>
      <c r="T71">
        <v>0</v>
      </c>
      <c r="U71">
        <v>113824.414</v>
      </c>
      <c r="V71">
        <v>311375.58600000001</v>
      </c>
      <c r="W71">
        <v>66105</v>
      </c>
      <c r="X71">
        <v>236493.76</v>
      </c>
      <c r="Y71">
        <v>302598.76</v>
      </c>
      <c r="Z71">
        <v>2.82</v>
      </c>
      <c r="AB71">
        <v>2120733.7999999998</v>
      </c>
      <c r="AC71">
        <v>2155401.37</v>
      </c>
      <c r="AD71">
        <v>0.9718</v>
      </c>
      <c r="AE71">
        <v>1.0163</v>
      </c>
      <c r="AF71">
        <v>2.87</v>
      </c>
    </row>
    <row r="72" spans="1:32" x14ac:dyDescent="0.25">
      <c r="A72">
        <v>79</v>
      </c>
      <c r="B72" t="s">
        <v>34</v>
      </c>
      <c r="C72" t="s">
        <v>91</v>
      </c>
      <c r="D72" t="s">
        <v>92</v>
      </c>
      <c r="E72" t="s">
        <v>93</v>
      </c>
      <c r="F72" t="s">
        <v>92</v>
      </c>
      <c r="H72" t="s">
        <v>196</v>
      </c>
      <c r="I72" t="s">
        <v>55</v>
      </c>
      <c r="J72" t="s">
        <v>197</v>
      </c>
      <c r="K72">
        <v>289</v>
      </c>
      <c r="L72">
        <v>289</v>
      </c>
      <c r="M72">
        <v>0</v>
      </c>
      <c r="N72">
        <v>9</v>
      </c>
      <c r="O72">
        <v>0</v>
      </c>
      <c r="P72">
        <v>2139.4769999999999</v>
      </c>
      <c r="Q72">
        <v>2181.1779999999999</v>
      </c>
      <c r="R72">
        <v>40000</v>
      </c>
      <c r="S72">
        <v>1668040</v>
      </c>
      <c r="T72">
        <v>0</v>
      </c>
      <c r="U72">
        <v>0</v>
      </c>
      <c r="V72">
        <v>1668040</v>
      </c>
      <c r="W72">
        <v>1612943.3</v>
      </c>
      <c r="X72">
        <v>8354.43</v>
      </c>
      <c r="Y72">
        <v>1621297.73</v>
      </c>
      <c r="Z72">
        <v>2.8</v>
      </c>
      <c r="AB72">
        <v>13545885.48</v>
      </c>
      <c r="AC72">
        <v>12168941.470000001</v>
      </c>
      <c r="AD72">
        <v>0.97199999999999998</v>
      </c>
      <c r="AE72">
        <v>0.89829999999999999</v>
      </c>
      <c r="AF72">
        <v>2.52</v>
      </c>
    </row>
    <row r="73" spans="1:32" x14ac:dyDescent="0.25">
      <c r="A73">
        <v>74</v>
      </c>
      <c r="B73" t="s">
        <v>34</v>
      </c>
      <c r="C73" t="s">
        <v>35</v>
      </c>
      <c r="D73" t="s">
        <v>0</v>
      </c>
      <c r="E73" t="s">
        <v>96</v>
      </c>
      <c r="F73" t="s">
        <v>0</v>
      </c>
      <c r="H73" t="s">
        <v>188</v>
      </c>
      <c r="I73" t="s">
        <v>42</v>
      </c>
      <c r="J73" t="s">
        <v>189</v>
      </c>
      <c r="K73">
        <v>12</v>
      </c>
      <c r="L73">
        <v>12</v>
      </c>
      <c r="M73">
        <v>0</v>
      </c>
      <c r="N73">
        <v>0</v>
      </c>
      <c r="O73">
        <v>0</v>
      </c>
      <c r="P73">
        <v>4.8</v>
      </c>
      <c r="Q73">
        <v>14.4</v>
      </c>
      <c r="R73">
        <v>1000</v>
      </c>
      <c r="S73">
        <v>9600</v>
      </c>
      <c r="T73">
        <v>13085.1</v>
      </c>
      <c r="U73">
        <v>0</v>
      </c>
      <c r="V73">
        <v>22685.1</v>
      </c>
      <c r="W73">
        <v>22062</v>
      </c>
      <c r="X73">
        <v>0</v>
      </c>
      <c r="Y73">
        <v>22062</v>
      </c>
      <c r="Z73">
        <v>2.75</v>
      </c>
      <c r="AB73">
        <v>371850</v>
      </c>
      <c r="AC73">
        <v>0</v>
      </c>
      <c r="AD73">
        <v>0.97250000000000003</v>
      </c>
      <c r="AE73">
        <v>0</v>
      </c>
      <c r="AF73">
        <v>0</v>
      </c>
    </row>
    <row r="74" spans="1:32" x14ac:dyDescent="0.25">
      <c r="A74">
        <v>82</v>
      </c>
      <c r="B74" t="s">
        <v>34</v>
      </c>
      <c r="C74" t="s">
        <v>35</v>
      </c>
      <c r="D74" t="s">
        <v>0</v>
      </c>
      <c r="E74" t="s">
        <v>36</v>
      </c>
      <c r="F74" t="s">
        <v>0</v>
      </c>
      <c r="H74" t="s">
        <v>200</v>
      </c>
      <c r="I74" t="s">
        <v>42</v>
      </c>
      <c r="J74" t="s">
        <v>201</v>
      </c>
      <c r="K74">
        <v>5471</v>
      </c>
      <c r="L74">
        <v>5471</v>
      </c>
      <c r="M74">
        <v>0</v>
      </c>
      <c r="N74">
        <v>69</v>
      </c>
      <c r="O74">
        <v>0</v>
      </c>
      <c r="P74">
        <v>2016.63</v>
      </c>
      <c r="Q74">
        <v>2037.06</v>
      </c>
      <c r="R74">
        <v>40000</v>
      </c>
      <c r="S74">
        <v>817200</v>
      </c>
      <c r="T74">
        <v>286853.90100000001</v>
      </c>
      <c r="U74">
        <v>0</v>
      </c>
      <c r="V74">
        <v>1104053.9010000001</v>
      </c>
      <c r="W74">
        <v>989866.92</v>
      </c>
      <c r="X74">
        <v>84113.76</v>
      </c>
      <c r="Y74">
        <v>1073980.68</v>
      </c>
      <c r="Z74">
        <v>2.72</v>
      </c>
      <c r="AB74">
        <v>11905063.66</v>
      </c>
      <c r="AC74">
        <v>10188186.029999999</v>
      </c>
      <c r="AD74">
        <v>0.9728</v>
      </c>
      <c r="AE74">
        <v>0.85580000000000001</v>
      </c>
      <c r="AF74">
        <v>2.33</v>
      </c>
    </row>
    <row r="75" spans="1:32" x14ac:dyDescent="0.25">
      <c r="A75">
        <v>111</v>
      </c>
      <c r="B75" t="s">
        <v>34</v>
      </c>
      <c r="C75" t="s">
        <v>35</v>
      </c>
      <c r="D75" t="s">
        <v>0</v>
      </c>
      <c r="E75" t="s">
        <v>47</v>
      </c>
      <c r="F75" t="s">
        <v>0</v>
      </c>
      <c r="H75" t="s">
        <v>255</v>
      </c>
      <c r="I75" t="s">
        <v>42</v>
      </c>
      <c r="J75" t="s">
        <v>256</v>
      </c>
      <c r="K75">
        <v>773</v>
      </c>
      <c r="L75">
        <v>773</v>
      </c>
      <c r="M75">
        <v>0</v>
      </c>
      <c r="N75">
        <v>0</v>
      </c>
      <c r="O75">
        <v>0</v>
      </c>
      <c r="P75">
        <v>5639.3</v>
      </c>
      <c r="Q75">
        <v>5815.6</v>
      </c>
      <c r="R75">
        <v>1000</v>
      </c>
      <c r="S75">
        <v>176300</v>
      </c>
      <c r="T75">
        <v>0</v>
      </c>
      <c r="U75">
        <v>26679.941999999999</v>
      </c>
      <c r="V75">
        <v>149620.05799999999</v>
      </c>
      <c r="W75">
        <v>145633.4</v>
      </c>
      <c r="X75">
        <v>0</v>
      </c>
      <c r="Y75">
        <v>145633.4</v>
      </c>
      <c r="Z75">
        <v>2.66</v>
      </c>
      <c r="AB75">
        <v>1397786.97</v>
      </c>
      <c r="AC75">
        <v>1297470.43</v>
      </c>
      <c r="AD75">
        <v>0.97340000000000004</v>
      </c>
      <c r="AE75">
        <v>0.92820000000000003</v>
      </c>
      <c r="AF75">
        <v>2.4700000000000002</v>
      </c>
    </row>
    <row r="76" spans="1:32" x14ac:dyDescent="0.25">
      <c r="A76">
        <v>99</v>
      </c>
      <c r="B76" t="s">
        <v>34</v>
      </c>
      <c r="C76" t="s">
        <v>35</v>
      </c>
      <c r="D76" t="s">
        <v>0</v>
      </c>
      <c r="E76" t="s">
        <v>96</v>
      </c>
      <c r="F76" t="s">
        <v>0</v>
      </c>
      <c r="H76" t="s">
        <v>229</v>
      </c>
      <c r="I76" t="s">
        <v>100</v>
      </c>
      <c r="J76" t="s">
        <v>230</v>
      </c>
      <c r="K76">
        <v>3726</v>
      </c>
      <c r="L76">
        <v>3726</v>
      </c>
      <c r="M76">
        <v>0</v>
      </c>
      <c r="N76">
        <v>192</v>
      </c>
      <c r="O76">
        <v>0</v>
      </c>
      <c r="P76">
        <v>1985.9490000000001</v>
      </c>
      <c r="Q76">
        <v>2033.153</v>
      </c>
      <c r="R76">
        <v>20000</v>
      </c>
      <c r="S76">
        <v>944080</v>
      </c>
      <c r="T76">
        <v>281454.592</v>
      </c>
      <c r="U76">
        <v>0</v>
      </c>
      <c r="V76">
        <v>1225534.5919999999</v>
      </c>
      <c r="W76">
        <v>968422.35</v>
      </c>
      <c r="X76">
        <v>232836.64</v>
      </c>
      <c r="Y76">
        <v>1201258.99</v>
      </c>
      <c r="Z76">
        <v>1.98</v>
      </c>
      <c r="AB76">
        <v>11360280.1</v>
      </c>
      <c r="AC76">
        <v>8475215.1699999999</v>
      </c>
      <c r="AD76">
        <v>0.98019999999999996</v>
      </c>
      <c r="AE76">
        <v>0.746</v>
      </c>
      <c r="AF76">
        <v>1.48</v>
      </c>
    </row>
    <row r="77" spans="1:32" x14ac:dyDescent="0.25">
      <c r="A77">
        <v>100</v>
      </c>
      <c r="B77" t="s">
        <v>34</v>
      </c>
      <c r="C77" t="s">
        <v>35</v>
      </c>
      <c r="D77" t="s">
        <v>0</v>
      </c>
      <c r="E77" t="s">
        <v>96</v>
      </c>
      <c r="F77" t="s">
        <v>0</v>
      </c>
      <c r="H77" t="s">
        <v>231</v>
      </c>
      <c r="I77" t="s">
        <v>55</v>
      </c>
      <c r="J77" t="s">
        <v>232</v>
      </c>
      <c r="K77">
        <v>3</v>
      </c>
      <c r="L77">
        <v>3</v>
      </c>
      <c r="M77">
        <v>0</v>
      </c>
      <c r="N77">
        <v>0</v>
      </c>
      <c r="O77">
        <v>0</v>
      </c>
      <c r="P77">
        <v>4282.6000000000004</v>
      </c>
      <c r="Q77">
        <v>4411.8</v>
      </c>
      <c r="R77">
        <v>2000</v>
      </c>
      <c r="S77">
        <v>258400</v>
      </c>
      <c r="T77">
        <v>4289950.76</v>
      </c>
      <c r="U77">
        <v>0</v>
      </c>
      <c r="V77">
        <v>4548350.76</v>
      </c>
      <c r="W77">
        <v>4505876</v>
      </c>
      <c r="X77">
        <v>0</v>
      </c>
      <c r="Y77">
        <v>4505876</v>
      </c>
      <c r="Z77">
        <v>0.93</v>
      </c>
      <c r="AB77">
        <v>41474624</v>
      </c>
      <c r="AC77">
        <v>41473059</v>
      </c>
      <c r="AD77">
        <v>0.99070000000000003</v>
      </c>
      <c r="AE77">
        <v>1</v>
      </c>
      <c r="AF77">
        <v>0.93</v>
      </c>
    </row>
    <row r="78" spans="1:32" x14ac:dyDescent="0.25">
      <c r="A78">
        <v>39</v>
      </c>
      <c r="B78" t="s">
        <v>34</v>
      </c>
      <c r="C78" t="s">
        <v>35</v>
      </c>
      <c r="D78" t="s">
        <v>0</v>
      </c>
      <c r="E78" t="s">
        <v>47</v>
      </c>
      <c r="F78" t="s">
        <v>0</v>
      </c>
      <c r="H78" t="s">
        <v>126</v>
      </c>
      <c r="I78" t="s">
        <v>42</v>
      </c>
      <c r="J78" t="s">
        <v>127</v>
      </c>
      <c r="K78">
        <v>1</v>
      </c>
      <c r="L78">
        <v>1</v>
      </c>
      <c r="M78">
        <v>0</v>
      </c>
      <c r="N78">
        <v>0</v>
      </c>
      <c r="O78">
        <v>0</v>
      </c>
      <c r="P78">
        <v>1684</v>
      </c>
      <c r="Q78">
        <v>1763.1</v>
      </c>
      <c r="R78">
        <v>1000</v>
      </c>
      <c r="S78">
        <v>79100</v>
      </c>
      <c r="T78">
        <v>758</v>
      </c>
      <c r="U78">
        <v>0</v>
      </c>
      <c r="V78">
        <v>79858</v>
      </c>
      <c r="W78">
        <v>79280</v>
      </c>
      <c r="X78">
        <v>0</v>
      </c>
      <c r="Y78">
        <v>79280</v>
      </c>
      <c r="Z78">
        <v>0.72</v>
      </c>
      <c r="AB78">
        <v>979706</v>
      </c>
      <c r="AC78">
        <v>979706</v>
      </c>
      <c r="AD78">
        <v>0.99280000000000002</v>
      </c>
      <c r="AE78">
        <v>1</v>
      </c>
      <c r="AF78">
        <v>0.72</v>
      </c>
    </row>
    <row r="79" spans="1:32" x14ac:dyDescent="0.25">
      <c r="A79">
        <v>73</v>
      </c>
      <c r="B79" t="s">
        <v>34</v>
      </c>
      <c r="C79" t="s">
        <v>35</v>
      </c>
      <c r="D79" t="s">
        <v>0</v>
      </c>
      <c r="E79" t="s">
        <v>96</v>
      </c>
      <c r="F79" t="s">
        <v>0</v>
      </c>
      <c r="H79" t="s">
        <v>185</v>
      </c>
      <c r="I79" t="s">
        <v>186</v>
      </c>
      <c r="J79" t="s">
        <v>187</v>
      </c>
      <c r="K79">
        <v>1</v>
      </c>
      <c r="L79">
        <v>1</v>
      </c>
      <c r="M79">
        <v>0</v>
      </c>
      <c r="N79">
        <v>0</v>
      </c>
      <c r="O79">
        <v>0</v>
      </c>
      <c r="P79">
        <v>70.28</v>
      </c>
      <c r="Q79">
        <v>71.923000000000002</v>
      </c>
      <c r="R79">
        <v>10000</v>
      </c>
      <c r="S79">
        <v>16430</v>
      </c>
      <c r="T79">
        <v>0</v>
      </c>
      <c r="U79">
        <v>0</v>
      </c>
      <c r="V79">
        <v>16430</v>
      </c>
      <c r="W79">
        <v>16365</v>
      </c>
      <c r="X79">
        <v>0</v>
      </c>
      <c r="Y79">
        <v>16365</v>
      </c>
      <c r="Z79">
        <v>0.4</v>
      </c>
      <c r="AB79">
        <v>255234</v>
      </c>
      <c r="AC79">
        <v>0</v>
      </c>
      <c r="AD79">
        <v>0.996</v>
      </c>
      <c r="AE79">
        <v>0</v>
      </c>
      <c r="AF79">
        <v>0</v>
      </c>
    </row>
    <row r="80" spans="1:32" x14ac:dyDescent="0.25">
      <c r="A80">
        <v>110</v>
      </c>
      <c r="B80" t="s">
        <v>34</v>
      </c>
      <c r="C80" t="s">
        <v>35</v>
      </c>
      <c r="D80" t="s">
        <v>0</v>
      </c>
      <c r="E80" t="s">
        <v>252</v>
      </c>
      <c r="F80" t="s">
        <v>0</v>
      </c>
      <c r="H80" t="s">
        <v>253</v>
      </c>
      <c r="I80" t="s">
        <v>55</v>
      </c>
      <c r="J80" t="s">
        <v>254</v>
      </c>
      <c r="K80">
        <v>1</v>
      </c>
      <c r="L80">
        <v>1</v>
      </c>
      <c r="M80">
        <v>0</v>
      </c>
      <c r="N80">
        <v>0</v>
      </c>
      <c r="O80">
        <v>0</v>
      </c>
      <c r="P80">
        <v>770.64300000000003</v>
      </c>
      <c r="Q80">
        <v>791.07500000000005</v>
      </c>
      <c r="R80">
        <v>40000</v>
      </c>
      <c r="S80">
        <v>817280</v>
      </c>
      <c r="T80">
        <v>9568</v>
      </c>
      <c r="U80">
        <v>0</v>
      </c>
      <c r="V80">
        <v>826848</v>
      </c>
      <c r="W80">
        <v>823550</v>
      </c>
      <c r="X80">
        <v>0</v>
      </c>
      <c r="Y80">
        <v>823550</v>
      </c>
      <c r="Z80">
        <v>0.4</v>
      </c>
      <c r="AB80">
        <v>5396484</v>
      </c>
      <c r="AC80">
        <v>5367514</v>
      </c>
      <c r="AD80">
        <v>0.996</v>
      </c>
      <c r="AE80">
        <v>0.99460000000000004</v>
      </c>
      <c r="AF80">
        <v>0.4</v>
      </c>
    </row>
    <row r="81" spans="1:32" x14ac:dyDescent="0.25">
      <c r="A81">
        <v>35</v>
      </c>
      <c r="B81" t="s">
        <v>34</v>
      </c>
      <c r="C81" t="s">
        <v>35</v>
      </c>
      <c r="D81" t="s">
        <v>0</v>
      </c>
      <c r="E81" t="s">
        <v>36</v>
      </c>
      <c r="F81" t="s">
        <v>0</v>
      </c>
      <c r="H81" t="s">
        <v>118</v>
      </c>
      <c r="I81" t="s">
        <v>38</v>
      </c>
      <c r="J81" t="s">
        <v>119</v>
      </c>
      <c r="K81">
        <v>183</v>
      </c>
      <c r="L81">
        <v>183</v>
      </c>
      <c r="M81">
        <v>0</v>
      </c>
      <c r="N81">
        <v>156</v>
      </c>
      <c r="O81">
        <v>0</v>
      </c>
      <c r="P81">
        <v>227.24</v>
      </c>
      <c r="Q81">
        <v>232.55</v>
      </c>
      <c r="R81">
        <v>20000</v>
      </c>
      <c r="S81">
        <v>106200</v>
      </c>
      <c r="T81">
        <v>0</v>
      </c>
      <c r="U81">
        <v>2322.9</v>
      </c>
      <c r="V81">
        <v>103877.1</v>
      </c>
      <c r="W81">
        <v>103530</v>
      </c>
      <c r="X81">
        <v>0</v>
      </c>
      <c r="Y81">
        <v>103530</v>
      </c>
      <c r="Z81">
        <v>0.33</v>
      </c>
      <c r="AB81">
        <v>1784995.97</v>
      </c>
      <c r="AC81">
        <v>1780621.97</v>
      </c>
      <c r="AD81">
        <v>0.99670000000000003</v>
      </c>
      <c r="AE81">
        <v>0.99750000000000005</v>
      </c>
      <c r="AF81">
        <v>0.33</v>
      </c>
    </row>
    <row r="82" spans="1:32" x14ac:dyDescent="0.25">
      <c r="A82">
        <v>65</v>
      </c>
      <c r="B82" t="s">
        <v>34</v>
      </c>
      <c r="C82" t="s">
        <v>35</v>
      </c>
      <c r="D82" t="s">
        <v>0</v>
      </c>
      <c r="E82" t="s">
        <v>36</v>
      </c>
      <c r="F82" t="s">
        <v>0</v>
      </c>
      <c r="H82" t="s">
        <v>171</v>
      </c>
      <c r="I82" t="s">
        <v>42</v>
      </c>
      <c r="J82" t="s">
        <v>172</v>
      </c>
      <c r="K82">
        <v>222</v>
      </c>
      <c r="L82">
        <v>222</v>
      </c>
      <c r="M82">
        <v>0</v>
      </c>
      <c r="N82">
        <v>0</v>
      </c>
      <c r="O82">
        <v>0</v>
      </c>
      <c r="P82">
        <v>1621.49</v>
      </c>
      <c r="Q82">
        <v>1660.77</v>
      </c>
      <c r="R82">
        <v>40000</v>
      </c>
      <c r="S82">
        <v>1571200</v>
      </c>
      <c r="T82">
        <v>0</v>
      </c>
      <c r="U82">
        <v>32106.132000000001</v>
      </c>
      <c r="V82">
        <v>1539093.868</v>
      </c>
      <c r="W82">
        <v>1534296.4</v>
      </c>
      <c r="X82">
        <v>0</v>
      </c>
      <c r="Y82">
        <v>1534296.4</v>
      </c>
      <c r="Z82">
        <v>0.31</v>
      </c>
      <c r="AB82">
        <v>7032907</v>
      </c>
      <c r="AC82">
        <v>6900880</v>
      </c>
      <c r="AD82">
        <v>0.99690000000000001</v>
      </c>
      <c r="AE82">
        <v>0.98119999999999996</v>
      </c>
      <c r="AF82">
        <v>0.3</v>
      </c>
    </row>
    <row r="83" spans="1:32" x14ac:dyDescent="0.25">
      <c r="A83">
        <v>55</v>
      </c>
      <c r="B83" t="s">
        <v>34</v>
      </c>
      <c r="C83" t="s">
        <v>35</v>
      </c>
      <c r="D83" t="s">
        <v>0</v>
      </c>
      <c r="E83" t="s">
        <v>47</v>
      </c>
      <c r="F83" t="s">
        <v>0</v>
      </c>
      <c r="H83" t="s">
        <v>157</v>
      </c>
      <c r="I83" t="s">
        <v>42</v>
      </c>
      <c r="J83" t="s">
        <v>158</v>
      </c>
      <c r="K83">
        <v>298</v>
      </c>
      <c r="L83">
        <v>298</v>
      </c>
      <c r="M83">
        <v>0</v>
      </c>
      <c r="N83">
        <v>0</v>
      </c>
      <c r="O83">
        <v>0</v>
      </c>
      <c r="P83">
        <v>429.6</v>
      </c>
      <c r="Q83">
        <v>466.6</v>
      </c>
      <c r="R83">
        <v>1000</v>
      </c>
      <c r="S83">
        <v>37000</v>
      </c>
      <c r="T83">
        <v>2222.85</v>
      </c>
      <c r="U83">
        <v>0</v>
      </c>
      <c r="V83">
        <v>39222.85</v>
      </c>
      <c r="W83">
        <v>39117</v>
      </c>
      <c r="X83">
        <v>0</v>
      </c>
      <c r="Y83">
        <v>39117</v>
      </c>
      <c r="Z83">
        <v>0.27</v>
      </c>
      <c r="AB83">
        <v>417132.07</v>
      </c>
      <c r="AC83">
        <v>389465.93</v>
      </c>
      <c r="AD83">
        <v>0.99729999999999996</v>
      </c>
      <c r="AE83">
        <v>0.93369999999999997</v>
      </c>
      <c r="AF83">
        <v>0.25</v>
      </c>
    </row>
    <row r="84" spans="1:32" x14ac:dyDescent="0.25">
      <c r="A84">
        <v>66</v>
      </c>
      <c r="B84" t="s">
        <v>34</v>
      </c>
      <c r="C84" t="s">
        <v>35</v>
      </c>
      <c r="D84" t="s">
        <v>0</v>
      </c>
      <c r="E84" t="s">
        <v>44</v>
      </c>
      <c r="F84" t="s">
        <v>0</v>
      </c>
      <c r="H84" t="s">
        <v>173</v>
      </c>
      <c r="I84" t="s">
        <v>49</v>
      </c>
      <c r="J84" t="s">
        <v>174</v>
      </c>
      <c r="K84">
        <v>1</v>
      </c>
      <c r="L84">
        <v>1</v>
      </c>
      <c r="M84">
        <v>0</v>
      </c>
      <c r="N84">
        <v>0</v>
      </c>
      <c r="O84">
        <v>0</v>
      </c>
      <c r="P84">
        <v>612.1</v>
      </c>
      <c r="Q84">
        <v>726.8</v>
      </c>
      <c r="R84">
        <v>1000</v>
      </c>
      <c r="S84">
        <v>114700</v>
      </c>
      <c r="T84">
        <v>0</v>
      </c>
      <c r="U84">
        <v>1500.75</v>
      </c>
      <c r="V84">
        <v>113199.25</v>
      </c>
      <c r="W84">
        <v>112975</v>
      </c>
      <c r="X84">
        <v>0</v>
      </c>
      <c r="Y84">
        <v>112975</v>
      </c>
      <c r="Z84">
        <v>0.2</v>
      </c>
      <c r="AB84">
        <v>1405035</v>
      </c>
      <c r="AC84">
        <v>1405035</v>
      </c>
      <c r="AD84">
        <v>0.998</v>
      </c>
      <c r="AE84">
        <v>1</v>
      </c>
      <c r="AF84">
        <v>0.2</v>
      </c>
    </row>
    <row r="85" spans="1:32" x14ac:dyDescent="0.25">
      <c r="A85">
        <v>93</v>
      </c>
      <c r="B85" t="s">
        <v>34</v>
      </c>
      <c r="C85" t="s">
        <v>35</v>
      </c>
      <c r="D85" t="s">
        <v>0</v>
      </c>
      <c r="E85" t="s">
        <v>40</v>
      </c>
      <c r="F85" t="s">
        <v>0</v>
      </c>
      <c r="H85" t="s">
        <v>222</v>
      </c>
      <c r="I85" t="s">
        <v>223</v>
      </c>
      <c r="J85" t="s">
        <v>224</v>
      </c>
      <c r="K85">
        <v>1</v>
      </c>
      <c r="L85">
        <v>1</v>
      </c>
      <c r="M85">
        <v>0</v>
      </c>
      <c r="N85">
        <v>0</v>
      </c>
      <c r="O85">
        <v>0</v>
      </c>
      <c r="P85">
        <v>51.863999999999997</v>
      </c>
      <c r="Q85">
        <v>53.448</v>
      </c>
      <c r="R85">
        <v>20000</v>
      </c>
      <c r="S85">
        <v>31680</v>
      </c>
      <c r="T85">
        <v>0</v>
      </c>
      <c r="U85">
        <v>417.6</v>
      </c>
      <c r="V85">
        <v>31262.400000000001</v>
      </c>
      <c r="W85">
        <v>31200</v>
      </c>
      <c r="X85">
        <v>0</v>
      </c>
      <c r="Y85">
        <v>31200</v>
      </c>
      <c r="Z85">
        <v>0.2</v>
      </c>
      <c r="AB85">
        <v>494121</v>
      </c>
      <c r="AC85">
        <v>0</v>
      </c>
      <c r="AD85">
        <v>0.998</v>
      </c>
      <c r="AE85">
        <v>0</v>
      </c>
      <c r="AF85">
        <v>0</v>
      </c>
    </row>
    <row r="86" spans="1:32" x14ac:dyDescent="0.25">
      <c r="A86">
        <v>11</v>
      </c>
      <c r="B86" t="s">
        <v>34</v>
      </c>
      <c r="C86" t="s">
        <v>35</v>
      </c>
      <c r="D86" t="s">
        <v>0</v>
      </c>
      <c r="E86" t="s">
        <v>47</v>
      </c>
      <c r="F86" t="s">
        <v>0</v>
      </c>
      <c r="H86" t="s">
        <v>63</v>
      </c>
      <c r="I86" t="s">
        <v>42</v>
      </c>
      <c r="J86" t="s">
        <v>64</v>
      </c>
      <c r="K86">
        <v>497</v>
      </c>
      <c r="L86">
        <v>497</v>
      </c>
      <c r="M86">
        <v>0</v>
      </c>
      <c r="N86">
        <v>0</v>
      </c>
      <c r="O86">
        <v>0</v>
      </c>
      <c r="P86">
        <v>1845</v>
      </c>
      <c r="Q86">
        <v>1960.5</v>
      </c>
      <c r="R86">
        <v>1000</v>
      </c>
      <c r="S86">
        <v>115500</v>
      </c>
      <c r="T86">
        <v>0</v>
      </c>
      <c r="U86">
        <v>858.69</v>
      </c>
      <c r="V86">
        <v>114641.31</v>
      </c>
      <c r="W86">
        <v>114513</v>
      </c>
      <c r="X86">
        <v>0</v>
      </c>
      <c r="Y86">
        <v>114513</v>
      </c>
      <c r="Z86">
        <v>0.11</v>
      </c>
      <c r="AB86">
        <v>1077184.73</v>
      </c>
      <c r="AC86">
        <v>1062623.73</v>
      </c>
      <c r="AD86">
        <v>0.99890000000000001</v>
      </c>
      <c r="AE86">
        <v>0.98650000000000004</v>
      </c>
      <c r="AF86">
        <v>0.11</v>
      </c>
    </row>
    <row r="87" spans="1:32" x14ac:dyDescent="0.25">
      <c r="A87">
        <v>4</v>
      </c>
      <c r="B87" t="s">
        <v>34</v>
      </c>
      <c r="C87" t="s">
        <v>35</v>
      </c>
      <c r="D87" t="s">
        <v>0</v>
      </c>
      <c r="E87" t="s">
        <v>47</v>
      </c>
      <c r="F87" t="s">
        <v>0</v>
      </c>
      <c r="H87" t="s">
        <v>48</v>
      </c>
      <c r="I87" t="s">
        <v>49</v>
      </c>
      <c r="J87" t="s">
        <v>50</v>
      </c>
      <c r="K87">
        <v>1</v>
      </c>
      <c r="L87">
        <v>1</v>
      </c>
      <c r="M87">
        <v>0</v>
      </c>
      <c r="N87">
        <v>0</v>
      </c>
      <c r="O87">
        <v>0</v>
      </c>
      <c r="P87">
        <v>3002.6</v>
      </c>
      <c r="Q87">
        <v>3083.7</v>
      </c>
      <c r="R87">
        <v>1000</v>
      </c>
      <c r="S87">
        <v>81100</v>
      </c>
      <c r="T87">
        <v>555</v>
      </c>
      <c r="U87">
        <v>0</v>
      </c>
      <c r="V87">
        <v>81655</v>
      </c>
      <c r="W87">
        <v>81630</v>
      </c>
      <c r="X87">
        <v>0</v>
      </c>
      <c r="Y87">
        <v>81630</v>
      </c>
      <c r="Z87">
        <v>0.03</v>
      </c>
      <c r="AB87">
        <v>836244</v>
      </c>
      <c r="AC87">
        <v>836344</v>
      </c>
      <c r="AD87">
        <v>0.99970000000000003</v>
      </c>
      <c r="AE87">
        <v>1.0001</v>
      </c>
      <c r="AF87">
        <v>0.03</v>
      </c>
    </row>
    <row r="88" spans="1:32" x14ac:dyDescent="0.25">
      <c r="A88">
        <v>6</v>
      </c>
      <c r="B88" t="s">
        <v>34</v>
      </c>
      <c r="C88" t="s">
        <v>35</v>
      </c>
      <c r="D88" t="s">
        <v>0</v>
      </c>
      <c r="E88" t="s">
        <v>36</v>
      </c>
      <c r="F88" t="s">
        <v>0</v>
      </c>
      <c r="H88" t="s">
        <v>53</v>
      </c>
      <c r="I88" t="s">
        <v>42</v>
      </c>
      <c r="J88" t="s">
        <v>54</v>
      </c>
      <c r="K88">
        <v>0</v>
      </c>
      <c r="L88">
        <v>0</v>
      </c>
      <c r="M88">
        <v>0</v>
      </c>
      <c r="N88">
        <v>0</v>
      </c>
      <c r="O88">
        <v>0</v>
      </c>
      <c r="P88">
        <v>2.57</v>
      </c>
      <c r="Q88">
        <v>2.57</v>
      </c>
      <c r="R88">
        <v>20000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B88">
        <v>0</v>
      </c>
      <c r="AC88">
        <v>0</v>
      </c>
      <c r="AD88">
        <v>0</v>
      </c>
      <c r="AE88">
        <v>0</v>
      </c>
      <c r="AF88">
        <v>0</v>
      </c>
    </row>
    <row r="89" spans="1:32" x14ac:dyDescent="0.25">
      <c r="A89">
        <v>12</v>
      </c>
      <c r="B89" t="s">
        <v>34</v>
      </c>
      <c r="C89" t="s">
        <v>35</v>
      </c>
      <c r="D89" t="s">
        <v>0</v>
      </c>
      <c r="E89" t="s">
        <v>36</v>
      </c>
      <c r="F89" t="s">
        <v>0</v>
      </c>
      <c r="H89" t="s">
        <v>65</v>
      </c>
      <c r="I89" t="s">
        <v>42</v>
      </c>
      <c r="J89" t="s">
        <v>66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1000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B89">
        <v>0</v>
      </c>
      <c r="AC89">
        <v>0</v>
      </c>
      <c r="AD89">
        <v>0</v>
      </c>
      <c r="AE89">
        <v>0</v>
      </c>
      <c r="AF89">
        <v>0</v>
      </c>
    </row>
    <row r="90" spans="1:32" x14ac:dyDescent="0.25">
      <c r="A90">
        <v>22</v>
      </c>
      <c r="B90" t="s">
        <v>34</v>
      </c>
      <c r="C90" t="s">
        <v>35</v>
      </c>
      <c r="D90" t="s">
        <v>0</v>
      </c>
      <c r="E90" t="s">
        <v>36</v>
      </c>
      <c r="F90" t="s">
        <v>0</v>
      </c>
      <c r="H90" t="s">
        <v>88</v>
      </c>
      <c r="I90" t="s">
        <v>89</v>
      </c>
      <c r="J90" t="s">
        <v>90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0.04</v>
      </c>
      <c r="R90">
        <v>20000</v>
      </c>
      <c r="S90">
        <v>800</v>
      </c>
      <c r="T90">
        <v>0</v>
      </c>
      <c r="U90">
        <v>800</v>
      </c>
      <c r="V90">
        <v>0</v>
      </c>
      <c r="W90">
        <v>0</v>
      </c>
      <c r="X90">
        <v>0</v>
      </c>
      <c r="Y90">
        <v>0</v>
      </c>
      <c r="Z90">
        <v>0</v>
      </c>
      <c r="AB90">
        <v>0</v>
      </c>
      <c r="AC90">
        <v>0</v>
      </c>
      <c r="AD90">
        <v>0</v>
      </c>
      <c r="AE90">
        <v>0</v>
      </c>
      <c r="AF90">
        <v>0</v>
      </c>
    </row>
    <row r="91" spans="1:32" x14ac:dyDescent="0.25">
      <c r="A91">
        <v>45</v>
      </c>
      <c r="B91" t="s">
        <v>34</v>
      </c>
      <c r="C91" t="s">
        <v>35</v>
      </c>
      <c r="D91" t="s">
        <v>0</v>
      </c>
      <c r="E91" t="s">
        <v>36</v>
      </c>
      <c r="F91" t="s">
        <v>0</v>
      </c>
      <c r="H91" t="s">
        <v>138</v>
      </c>
      <c r="I91" t="s">
        <v>42</v>
      </c>
      <c r="J91" t="s">
        <v>139</v>
      </c>
      <c r="K91">
        <v>7</v>
      </c>
      <c r="L91">
        <v>7</v>
      </c>
      <c r="M91">
        <v>0</v>
      </c>
      <c r="N91">
        <v>0</v>
      </c>
      <c r="O91">
        <v>0</v>
      </c>
      <c r="P91">
        <v>12759.7</v>
      </c>
      <c r="Q91">
        <v>12977.6</v>
      </c>
      <c r="R91">
        <v>2000</v>
      </c>
      <c r="S91">
        <v>435800</v>
      </c>
      <c r="T91">
        <v>0</v>
      </c>
      <c r="U91">
        <v>435800</v>
      </c>
      <c r="V91">
        <v>0</v>
      </c>
      <c r="W91">
        <v>0</v>
      </c>
      <c r="X91">
        <v>0</v>
      </c>
      <c r="Y91">
        <v>0</v>
      </c>
      <c r="Z91">
        <v>0</v>
      </c>
      <c r="AB91">
        <v>6783</v>
      </c>
      <c r="AC91">
        <v>0</v>
      </c>
      <c r="AD91">
        <v>0</v>
      </c>
      <c r="AE91">
        <v>0</v>
      </c>
      <c r="AF91">
        <v>0</v>
      </c>
    </row>
    <row r="92" spans="1:32" x14ac:dyDescent="0.25">
      <c r="A92">
        <v>86</v>
      </c>
      <c r="B92" t="s">
        <v>34</v>
      </c>
      <c r="C92" t="s">
        <v>35</v>
      </c>
      <c r="D92" t="s">
        <v>0</v>
      </c>
      <c r="E92" t="s">
        <v>96</v>
      </c>
      <c r="F92" t="s">
        <v>0</v>
      </c>
      <c r="H92" t="s">
        <v>208</v>
      </c>
      <c r="I92" t="s">
        <v>89</v>
      </c>
      <c r="J92" t="s">
        <v>209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10000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B92">
        <v>0</v>
      </c>
      <c r="AC92">
        <v>0</v>
      </c>
      <c r="AD92">
        <v>0</v>
      </c>
      <c r="AE92">
        <v>0</v>
      </c>
      <c r="AF92">
        <v>0</v>
      </c>
    </row>
    <row r="93" spans="1:32" x14ac:dyDescent="0.25">
      <c r="A93">
        <v>95</v>
      </c>
      <c r="B93" t="s">
        <v>34</v>
      </c>
      <c r="C93" t="s">
        <v>35</v>
      </c>
      <c r="D93" t="s">
        <v>0</v>
      </c>
      <c r="E93" t="s">
        <v>36</v>
      </c>
      <c r="F93" t="s">
        <v>0</v>
      </c>
      <c r="H93" t="s">
        <v>227</v>
      </c>
      <c r="I93" t="s">
        <v>89</v>
      </c>
      <c r="J93" t="s">
        <v>228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20000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B93">
        <v>0</v>
      </c>
      <c r="AC93">
        <v>0</v>
      </c>
      <c r="AD93">
        <v>0</v>
      </c>
      <c r="AE93">
        <v>0</v>
      </c>
      <c r="AF93">
        <v>0</v>
      </c>
    </row>
    <row r="94" spans="1:32" x14ac:dyDescent="0.25">
      <c r="A94">
        <v>105</v>
      </c>
      <c r="B94" t="s">
        <v>34</v>
      </c>
      <c r="C94" t="s">
        <v>35</v>
      </c>
      <c r="D94" t="s">
        <v>0</v>
      </c>
      <c r="E94" t="s">
        <v>36</v>
      </c>
      <c r="F94" t="s">
        <v>0</v>
      </c>
      <c r="H94" t="s">
        <v>242</v>
      </c>
      <c r="I94" t="s">
        <v>89</v>
      </c>
      <c r="J94" t="s">
        <v>243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40000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B94">
        <v>0</v>
      </c>
      <c r="AC94">
        <v>0</v>
      </c>
      <c r="AD94">
        <v>0</v>
      </c>
      <c r="AE94">
        <v>0</v>
      </c>
      <c r="AF94">
        <v>0</v>
      </c>
    </row>
    <row r="95" spans="1:32" x14ac:dyDescent="0.25">
      <c r="A95">
        <v>75</v>
      </c>
      <c r="B95" t="s">
        <v>34</v>
      </c>
      <c r="C95" t="s">
        <v>35</v>
      </c>
      <c r="D95" t="s">
        <v>0</v>
      </c>
      <c r="E95" t="s">
        <v>36</v>
      </c>
      <c r="F95" t="s">
        <v>0</v>
      </c>
      <c r="H95" t="s">
        <v>190</v>
      </c>
      <c r="I95" t="s">
        <v>42</v>
      </c>
      <c r="J95" t="s">
        <v>191</v>
      </c>
      <c r="K95">
        <v>1055</v>
      </c>
      <c r="L95">
        <v>1055</v>
      </c>
      <c r="M95">
        <v>0</v>
      </c>
      <c r="N95">
        <v>2</v>
      </c>
      <c r="O95">
        <v>0</v>
      </c>
      <c r="P95">
        <v>446.69</v>
      </c>
      <c r="Q95">
        <v>446.69</v>
      </c>
      <c r="R95">
        <v>20000</v>
      </c>
      <c r="S95">
        <v>0</v>
      </c>
      <c r="T95">
        <v>258088.92</v>
      </c>
      <c r="U95">
        <v>0</v>
      </c>
      <c r="V95">
        <v>258088.92</v>
      </c>
      <c r="W95">
        <v>255735.7</v>
      </c>
      <c r="X95">
        <v>2438.08</v>
      </c>
      <c r="Y95">
        <v>258173.78</v>
      </c>
      <c r="Z95">
        <v>-0.03</v>
      </c>
      <c r="AB95">
        <v>2570516.41</v>
      </c>
      <c r="AC95">
        <v>2650521.7599999998</v>
      </c>
      <c r="AD95">
        <v>1.0003</v>
      </c>
      <c r="AE95">
        <v>1.0310999999999999</v>
      </c>
      <c r="AF95">
        <v>-0.03</v>
      </c>
    </row>
    <row r="96" spans="1:32" x14ac:dyDescent="0.25">
      <c r="A96" s="1">
        <v>14</v>
      </c>
      <c r="B96" s="1" t="s">
        <v>34</v>
      </c>
      <c r="C96" s="1" t="s">
        <v>35</v>
      </c>
      <c r="D96" s="1" t="s">
        <v>0</v>
      </c>
      <c r="E96" s="1" t="s">
        <v>36</v>
      </c>
      <c r="F96" s="1" t="s">
        <v>0</v>
      </c>
      <c r="G96" s="1"/>
      <c r="H96" s="1" t="s">
        <v>71</v>
      </c>
      <c r="I96" s="1" t="s">
        <v>42</v>
      </c>
      <c r="J96" s="1" t="s">
        <v>72</v>
      </c>
      <c r="K96" s="1">
        <v>1662</v>
      </c>
      <c r="L96" s="1">
        <v>1662</v>
      </c>
      <c r="M96" s="1">
        <v>0</v>
      </c>
      <c r="N96" s="1">
        <v>183</v>
      </c>
      <c r="O96" s="1">
        <v>0</v>
      </c>
      <c r="P96" s="1">
        <v>1029.99</v>
      </c>
      <c r="Q96" s="1">
        <v>1059.1199999999999</v>
      </c>
      <c r="R96" s="1">
        <v>20000</v>
      </c>
      <c r="S96" s="1">
        <v>582600</v>
      </c>
      <c r="T96" s="1">
        <v>0</v>
      </c>
      <c r="U96" s="1">
        <v>48091.273000000001</v>
      </c>
      <c r="V96" s="1">
        <v>534508.72699999996</v>
      </c>
      <c r="W96" s="1">
        <v>314944.57</v>
      </c>
      <c r="X96" s="1">
        <v>220036.72</v>
      </c>
      <c r="Y96" s="1">
        <v>534981.29</v>
      </c>
      <c r="Z96" s="1">
        <v>-0.09</v>
      </c>
      <c r="AA96" s="1"/>
      <c r="AB96">
        <v>4896816.91</v>
      </c>
      <c r="AC96">
        <v>3818002.74</v>
      </c>
      <c r="AD96">
        <v>1.0008999999999999</v>
      </c>
      <c r="AE96">
        <v>0.77969999999999995</v>
      </c>
      <c r="AF96">
        <v>-7.0000000000000007E-2</v>
      </c>
    </row>
    <row r="97" spans="1:32" x14ac:dyDescent="0.25">
      <c r="A97" s="1">
        <v>52</v>
      </c>
      <c r="B97" s="1" t="s">
        <v>34</v>
      </c>
      <c r="C97" s="1" t="s">
        <v>35</v>
      </c>
      <c r="D97" s="1" t="s">
        <v>0</v>
      </c>
      <c r="E97" s="1" t="s">
        <v>58</v>
      </c>
      <c r="F97" s="1" t="s">
        <v>0</v>
      </c>
      <c r="G97" s="1"/>
      <c r="H97" s="1" t="s">
        <v>151</v>
      </c>
      <c r="I97" s="1" t="s">
        <v>100</v>
      </c>
      <c r="J97" s="1" t="s">
        <v>152</v>
      </c>
      <c r="K97" s="1">
        <v>4641</v>
      </c>
      <c r="L97" s="1">
        <v>4641</v>
      </c>
      <c r="M97" s="1">
        <v>0</v>
      </c>
      <c r="N97" s="1">
        <v>76</v>
      </c>
      <c r="O97" s="1">
        <v>0</v>
      </c>
      <c r="P97" s="1">
        <v>1867.248</v>
      </c>
      <c r="Q97" s="1">
        <v>1902.347</v>
      </c>
      <c r="R97" s="1">
        <v>20000</v>
      </c>
      <c r="S97" s="1">
        <v>701980</v>
      </c>
      <c r="T97" s="1">
        <v>0</v>
      </c>
      <c r="U97" s="1">
        <v>0</v>
      </c>
      <c r="V97" s="1">
        <v>701980</v>
      </c>
      <c r="W97" s="1">
        <v>612535.80000000005</v>
      </c>
      <c r="X97" s="1">
        <v>92037.52</v>
      </c>
      <c r="Y97" s="1">
        <v>704573.32</v>
      </c>
      <c r="Z97" s="1">
        <v>-0.37</v>
      </c>
      <c r="AA97" s="1"/>
      <c r="AB97">
        <v>6216488.4100000001</v>
      </c>
      <c r="AC97">
        <v>3858792.81</v>
      </c>
      <c r="AD97">
        <v>1.0037</v>
      </c>
      <c r="AE97">
        <v>0.62070000000000003</v>
      </c>
      <c r="AF97">
        <v>-0.23</v>
      </c>
    </row>
    <row r="98" spans="1:32" x14ac:dyDescent="0.25">
      <c r="A98" s="1">
        <v>41</v>
      </c>
      <c r="B98" s="1" t="s">
        <v>34</v>
      </c>
      <c r="C98" s="1" t="s">
        <v>35</v>
      </c>
      <c r="D98" s="1" t="s">
        <v>0</v>
      </c>
      <c r="E98" s="1" t="s">
        <v>36</v>
      </c>
      <c r="F98" s="1" t="s">
        <v>0</v>
      </c>
      <c r="G98" s="1"/>
      <c r="H98" s="1" t="s">
        <v>130</v>
      </c>
      <c r="I98" s="1" t="s">
        <v>42</v>
      </c>
      <c r="J98" s="1" t="s">
        <v>131</v>
      </c>
      <c r="K98" s="1">
        <v>2979</v>
      </c>
      <c r="L98" s="1">
        <v>2979</v>
      </c>
      <c r="M98" s="1">
        <v>0</v>
      </c>
      <c r="N98" s="1">
        <v>234</v>
      </c>
      <c r="O98" s="1">
        <v>0</v>
      </c>
      <c r="P98" s="1">
        <v>2408.85</v>
      </c>
      <c r="Q98" s="1">
        <v>2408.85</v>
      </c>
      <c r="R98" s="1">
        <v>20000</v>
      </c>
      <c r="S98" s="1">
        <v>0</v>
      </c>
      <c r="T98" s="1">
        <v>714867.603</v>
      </c>
      <c r="U98" s="1">
        <v>0</v>
      </c>
      <c r="V98" s="1">
        <v>714867.603</v>
      </c>
      <c r="W98" s="1">
        <v>441541.1</v>
      </c>
      <c r="X98" s="1">
        <v>283182.99200000003</v>
      </c>
      <c r="Y98" s="1">
        <v>724724.09199999995</v>
      </c>
      <c r="Z98" s="1">
        <v>-1.38</v>
      </c>
      <c r="AA98" s="1"/>
      <c r="AB98">
        <v>6527915.5499999998</v>
      </c>
      <c r="AC98">
        <v>5000761.4800000004</v>
      </c>
      <c r="AD98">
        <v>1.0138</v>
      </c>
      <c r="AE98">
        <v>0.7661</v>
      </c>
      <c r="AF98">
        <v>-1.06</v>
      </c>
    </row>
    <row r="99" spans="1:32" x14ac:dyDescent="0.25">
      <c r="A99" s="1">
        <v>38</v>
      </c>
      <c r="B99" s="1" t="s">
        <v>34</v>
      </c>
      <c r="C99" s="1" t="s">
        <v>35</v>
      </c>
      <c r="D99" s="1" t="s">
        <v>0</v>
      </c>
      <c r="E99" s="1" t="s">
        <v>40</v>
      </c>
      <c r="F99" s="1" t="s">
        <v>0</v>
      </c>
      <c r="G99" s="1"/>
      <c r="H99" s="1" t="s">
        <v>124</v>
      </c>
      <c r="I99" s="1" t="s">
        <v>100</v>
      </c>
      <c r="J99" s="1" t="s">
        <v>125</v>
      </c>
      <c r="K99" s="1">
        <v>2467</v>
      </c>
      <c r="L99" s="1">
        <v>2467</v>
      </c>
      <c r="M99" s="1">
        <v>0</v>
      </c>
      <c r="N99" s="1">
        <v>135</v>
      </c>
      <c r="O99" s="1">
        <v>0</v>
      </c>
      <c r="P99" s="1">
        <v>1835.6869999999999</v>
      </c>
      <c r="Q99" s="1">
        <v>1835.6869999999999</v>
      </c>
      <c r="R99" s="1">
        <v>10000</v>
      </c>
      <c r="S99" s="1">
        <v>0</v>
      </c>
      <c r="T99" s="1">
        <v>362323.33</v>
      </c>
      <c r="U99" s="1">
        <v>0</v>
      </c>
      <c r="V99" s="1">
        <v>362323.33</v>
      </c>
      <c r="W99" s="1">
        <v>203480.98</v>
      </c>
      <c r="X99" s="1">
        <v>164570.4</v>
      </c>
      <c r="Y99" s="1">
        <v>368051.38</v>
      </c>
      <c r="Z99" s="1">
        <v>-1.58</v>
      </c>
      <c r="AA99" s="1"/>
      <c r="AB99">
        <v>3006585.7</v>
      </c>
      <c r="AC99">
        <v>2778273.12</v>
      </c>
      <c r="AD99">
        <v>1.0158</v>
      </c>
      <c r="AE99">
        <v>0.92410000000000003</v>
      </c>
      <c r="AF99">
        <v>-1.46</v>
      </c>
    </row>
    <row r="100" spans="1:32" x14ac:dyDescent="0.25">
      <c r="A100" s="1">
        <v>87</v>
      </c>
      <c r="B100" s="1" t="s">
        <v>34</v>
      </c>
      <c r="C100" s="1" t="s">
        <v>35</v>
      </c>
      <c r="D100" s="1" t="s">
        <v>67</v>
      </c>
      <c r="E100" s="1" t="s">
        <v>58</v>
      </c>
      <c r="F100" s="1" t="s">
        <v>67</v>
      </c>
      <c r="G100" s="1"/>
      <c r="H100" s="1" t="s">
        <v>210</v>
      </c>
      <c r="I100" s="1" t="s">
        <v>55</v>
      </c>
      <c r="J100" s="1" t="s">
        <v>211</v>
      </c>
      <c r="K100" s="1">
        <v>49</v>
      </c>
      <c r="L100" s="1">
        <v>49</v>
      </c>
      <c r="M100" s="1">
        <v>0</v>
      </c>
      <c r="N100" s="1">
        <v>0</v>
      </c>
      <c r="O100" s="1">
        <v>0</v>
      </c>
      <c r="P100" s="1">
        <v>1281.1759999999999</v>
      </c>
      <c r="Q100" s="1">
        <v>1291.4290000000001</v>
      </c>
      <c r="R100" s="1">
        <v>40000</v>
      </c>
      <c r="S100" s="1">
        <v>410120</v>
      </c>
      <c r="T100" s="1">
        <v>1450000</v>
      </c>
      <c r="U100" s="1">
        <v>0</v>
      </c>
      <c r="V100" s="1">
        <v>1860120</v>
      </c>
      <c r="W100" s="1">
        <v>2019352.55</v>
      </c>
      <c r="X100" s="1">
        <v>0</v>
      </c>
      <c r="Y100" s="1">
        <v>2019352.55</v>
      </c>
      <c r="Z100" s="1">
        <v>-8.56</v>
      </c>
      <c r="AA100" s="1"/>
      <c r="AB100">
        <v>16697164</v>
      </c>
      <c r="AC100">
        <v>15062278</v>
      </c>
      <c r="AD100">
        <v>1.0855999999999999</v>
      </c>
      <c r="AE100">
        <v>0.90210000000000001</v>
      </c>
      <c r="AF100">
        <v>-7.72</v>
      </c>
    </row>
    <row r="101" spans="1:32" x14ac:dyDescent="0.25">
      <c r="A101" s="1">
        <v>25</v>
      </c>
      <c r="B101" s="1" t="s">
        <v>34</v>
      </c>
      <c r="C101" s="1" t="s">
        <v>35</v>
      </c>
      <c r="D101" s="1" t="s">
        <v>0</v>
      </c>
      <c r="E101" s="1" t="s">
        <v>96</v>
      </c>
      <c r="F101" s="1" t="s">
        <v>0</v>
      </c>
      <c r="G101" s="1"/>
      <c r="H101" s="1" t="s">
        <v>99</v>
      </c>
      <c r="I101" s="1" t="s">
        <v>100</v>
      </c>
      <c r="J101" s="1" t="s">
        <v>101</v>
      </c>
      <c r="K101" s="1">
        <v>1756</v>
      </c>
      <c r="L101" s="1">
        <v>1756</v>
      </c>
      <c r="M101" s="1">
        <v>0</v>
      </c>
      <c r="N101" s="1">
        <v>101</v>
      </c>
      <c r="O101" s="1">
        <v>0</v>
      </c>
      <c r="P101" s="1">
        <v>1243.4590000000001</v>
      </c>
      <c r="Q101" s="1">
        <v>1283.6420000000001</v>
      </c>
      <c r="R101" s="1">
        <v>20000</v>
      </c>
      <c r="S101" s="1">
        <v>803660</v>
      </c>
      <c r="T101" s="1">
        <v>0</v>
      </c>
      <c r="U101" s="1">
        <v>0</v>
      </c>
      <c r="V101" s="1">
        <v>803660</v>
      </c>
      <c r="W101" s="1">
        <v>754204.15</v>
      </c>
      <c r="X101" s="1">
        <v>121294.48</v>
      </c>
      <c r="Y101" s="1">
        <v>875498.63</v>
      </c>
      <c r="Z101" s="1">
        <v>-8.94</v>
      </c>
      <c r="AA101" s="1"/>
      <c r="AB101">
        <v>7958369.29</v>
      </c>
      <c r="AC101">
        <v>5636686.1799999997</v>
      </c>
      <c r="AD101">
        <v>1.0893999999999999</v>
      </c>
      <c r="AE101">
        <v>0.70830000000000004</v>
      </c>
      <c r="AF101">
        <v>-6.33</v>
      </c>
    </row>
    <row r="102" spans="1:32" x14ac:dyDescent="0.25">
      <c r="A102" s="1">
        <v>9</v>
      </c>
      <c r="B102" s="1" t="s">
        <v>34</v>
      </c>
      <c r="C102" s="1" t="s">
        <v>35</v>
      </c>
      <c r="D102" s="1" t="s">
        <v>0</v>
      </c>
      <c r="E102" s="1" t="s">
        <v>58</v>
      </c>
      <c r="F102" s="1" t="s">
        <v>0</v>
      </c>
      <c r="G102" s="1"/>
      <c r="H102" s="1" t="s">
        <v>59</v>
      </c>
      <c r="I102" s="1" t="s">
        <v>55</v>
      </c>
      <c r="J102" s="1" t="s">
        <v>60</v>
      </c>
      <c r="K102" s="1">
        <v>29</v>
      </c>
      <c r="L102" s="1">
        <v>29</v>
      </c>
      <c r="M102" s="1">
        <v>0</v>
      </c>
      <c r="N102" s="1">
        <v>0</v>
      </c>
      <c r="O102" s="1">
        <v>0</v>
      </c>
      <c r="P102" s="1">
        <v>2903.3620000000001</v>
      </c>
      <c r="Q102" s="1">
        <v>2942.9380000000001</v>
      </c>
      <c r="R102" s="1">
        <v>20000</v>
      </c>
      <c r="S102" s="1">
        <v>791520</v>
      </c>
      <c r="T102" s="1">
        <v>0</v>
      </c>
      <c r="U102" s="1">
        <v>0</v>
      </c>
      <c r="V102" s="1">
        <v>791520</v>
      </c>
      <c r="W102" s="1">
        <v>1162663.8999999999</v>
      </c>
      <c r="X102" s="1">
        <v>0</v>
      </c>
      <c r="Y102" s="1">
        <v>1162663.8999999999</v>
      </c>
      <c r="Z102" s="1">
        <v>-46.89</v>
      </c>
      <c r="AA102" s="1"/>
      <c r="AB102">
        <v>7916333</v>
      </c>
      <c r="AC102">
        <v>7816432</v>
      </c>
      <c r="AD102">
        <v>1.4689000000000001</v>
      </c>
      <c r="AE102">
        <v>0.98740000000000006</v>
      </c>
      <c r="AF102">
        <v>-46.3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2"/>
  <sheetViews>
    <sheetView topLeftCell="K1" workbookViewId="0">
      <selection activeCell="I3" sqref="I3:Z3"/>
    </sheetView>
  </sheetViews>
  <sheetFormatPr defaultRowHeight="15" x14ac:dyDescent="0.25"/>
  <sheetData>
    <row r="1" spans="1:33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</row>
    <row r="2" spans="1:33" x14ac:dyDescent="0.25">
      <c r="A2">
        <v>56</v>
      </c>
      <c r="B2" t="s">
        <v>34</v>
      </c>
      <c r="C2" t="s">
        <v>35</v>
      </c>
      <c r="D2" t="s">
        <v>0</v>
      </c>
      <c r="E2" t="s">
        <v>36</v>
      </c>
      <c r="F2" t="s">
        <v>0</v>
      </c>
      <c r="H2" t="s">
        <v>159</v>
      </c>
      <c r="I2" t="s">
        <v>42</v>
      </c>
      <c r="J2" t="s">
        <v>160</v>
      </c>
      <c r="K2">
        <v>0</v>
      </c>
      <c r="L2">
        <v>0</v>
      </c>
      <c r="M2">
        <v>0</v>
      </c>
      <c r="N2">
        <v>0</v>
      </c>
      <c r="O2">
        <v>0</v>
      </c>
      <c r="P2">
        <v>5525.9</v>
      </c>
      <c r="Q2">
        <v>5529.4</v>
      </c>
      <c r="R2">
        <v>2000</v>
      </c>
      <c r="S2">
        <v>7000</v>
      </c>
      <c r="T2">
        <v>0</v>
      </c>
      <c r="U2">
        <v>700</v>
      </c>
      <c r="V2">
        <v>6300</v>
      </c>
      <c r="W2">
        <v>0</v>
      </c>
      <c r="X2">
        <v>0</v>
      </c>
      <c r="Y2">
        <v>0</v>
      </c>
      <c r="Z2">
        <v>100</v>
      </c>
      <c r="AA2">
        <v>0</v>
      </c>
      <c r="AB2">
        <v>0</v>
      </c>
      <c r="AC2">
        <v>0</v>
      </c>
      <c r="AD2">
        <v>0</v>
      </c>
      <c r="AE2">
        <v>0</v>
      </c>
    </row>
    <row r="3" spans="1:33" x14ac:dyDescent="0.25">
      <c r="A3">
        <v>61</v>
      </c>
      <c r="B3" t="s">
        <v>34</v>
      </c>
      <c r="C3" t="s">
        <v>35</v>
      </c>
      <c r="D3" t="s">
        <v>0</v>
      </c>
      <c r="E3" t="s">
        <v>58</v>
      </c>
      <c r="F3" t="s">
        <v>0</v>
      </c>
      <c r="H3" t="s">
        <v>167</v>
      </c>
      <c r="I3" t="s">
        <v>100</v>
      </c>
      <c r="J3" t="s">
        <v>168</v>
      </c>
      <c r="K3">
        <v>3612</v>
      </c>
      <c r="L3">
        <v>3612</v>
      </c>
      <c r="M3">
        <v>0</v>
      </c>
      <c r="N3">
        <v>125</v>
      </c>
      <c r="O3">
        <v>0</v>
      </c>
      <c r="P3">
        <v>1902.472</v>
      </c>
      <c r="Q3">
        <v>1968.671</v>
      </c>
      <c r="R3">
        <v>20000</v>
      </c>
      <c r="S3">
        <v>1323980</v>
      </c>
      <c r="T3">
        <v>0</v>
      </c>
      <c r="U3">
        <v>0</v>
      </c>
      <c r="V3">
        <v>1323980</v>
      </c>
      <c r="W3">
        <v>643284.88</v>
      </c>
      <c r="X3">
        <v>148113.35999999999</v>
      </c>
      <c r="Y3">
        <v>791398.24</v>
      </c>
      <c r="Z3">
        <v>40.229999999999997</v>
      </c>
      <c r="AA3">
        <v>8803387.7300000004</v>
      </c>
      <c r="AB3">
        <v>7095066.8600000003</v>
      </c>
      <c r="AC3">
        <v>0.59770000000000001</v>
      </c>
      <c r="AD3">
        <v>0.80589999999999995</v>
      </c>
      <c r="AE3">
        <v>32.42</v>
      </c>
    </row>
    <row r="4" spans="1:33" x14ac:dyDescent="0.25">
      <c r="A4">
        <v>30</v>
      </c>
      <c r="B4" t="s">
        <v>34</v>
      </c>
      <c r="C4" t="s">
        <v>35</v>
      </c>
      <c r="D4" t="s">
        <v>0</v>
      </c>
      <c r="E4" t="s">
        <v>58</v>
      </c>
      <c r="F4" t="s">
        <v>0</v>
      </c>
      <c r="H4" t="s">
        <v>110</v>
      </c>
      <c r="I4" t="s">
        <v>100</v>
      </c>
      <c r="J4" t="s">
        <v>111</v>
      </c>
      <c r="K4">
        <v>3751</v>
      </c>
      <c r="L4">
        <v>3751</v>
      </c>
      <c r="M4">
        <v>0</v>
      </c>
      <c r="N4">
        <v>143</v>
      </c>
      <c r="O4">
        <v>0</v>
      </c>
      <c r="P4">
        <v>2570.3180000000002</v>
      </c>
      <c r="Q4">
        <v>2620.2860000000001</v>
      </c>
      <c r="R4">
        <v>20000</v>
      </c>
      <c r="S4">
        <v>999360</v>
      </c>
      <c r="T4">
        <v>0</v>
      </c>
      <c r="U4">
        <v>0</v>
      </c>
      <c r="V4">
        <v>999360</v>
      </c>
      <c r="W4">
        <v>538044.05000000005</v>
      </c>
      <c r="X4">
        <v>170665.60000000001</v>
      </c>
      <c r="Y4">
        <v>708709.65</v>
      </c>
      <c r="Z4">
        <v>29.08</v>
      </c>
      <c r="AA4">
        <v>6121925.6299999999</v>
      </c>
      <c r="AB4">
        <v>3664707.98</v>
      </c>
      <c r="AC4">
        <v>0.70920000000000005</v>
      </c>
      <c r="AD4">
        <v>0.59860000000000002</v>
      </c>
      <c r="AE4">
        <v>17.41</v>
      </c>
    </row>
    <row r="5" spans="1:33" x14ac:dyDescent="0.25">
      <c r="A5">
        <v>13</v>
      </c>
      <c r="B5" t="s">
        <v>34</v>
      </c>
      <c r="C5" t="s">
        <v>35</v>
      </c>
      <c r="D5" t="s">
        <v>67</v>
      </c>
      <c r="E5" t="s">
        <v>68</v>
      </c>
      <c r="F5" t="s">
        <v>67</v>
      </c>
      <c r="H5" t="s">
        <v>69</v>
      </c>
      <c r="I5" t="s">
        <v>42</v>
      </c>
      <c r="J5" t="s">
        <v>70</v>
      </c>
      <c r="K5">
        <v>1086</v>
      </c>
      <c r="L5">
        <v>1086</v>
      </c>
      <c r="M5">
        <v>0</v>
      </c>
      <c r="N5">
        <v>60</v>
      </c>
      <c r="O5">
        <v>0</v>
      </c>
      <c r="P5">
        <v>150.114</v>
      </c>
      <c r="Q5">
        <v>193.023</v>
      </c>
      <c r="R5">
        <v>20000</v>
      </c>
      <c r="S5">
        <v>858180</v>
      </c>
      <c r="T5">
        <v>0</v>
      </c>
      <c r="U5">
        <v>100000</v>
      </c>
      <c r="V5">
        <v>758180</v>
      </c>
      <c r="W5">
        <v>605431.75</v>
      </c>
      <c r="X5">
        <v>0</v>
      </c>
      <c r="Y5">
        <v>605431.75</v>
      </c>
      <c r="Z5">
        <v>20.149999999999999</v>
      </c>
      <c r="AA5">
        <v>5464268.0300000003</v>
      </c>
      <c r="AB5">
        <v>3223015.72</v>
      </c>
      <c r="AC5">
        <v>0.79849999999999999</v>
      </c>
      <c r="AD5">
        <v>0.58979999999999999</v>
      </c>
      <c r="AE5">
        <v>11.88</v>
      </c>
    </row>
    <row r="6" spans="1:33" x14ac:dyDescent="0.25">
      <c r="A6">
        <v>17</v>
      </c>
      <c r="B6" t="s">
        <v>34</v>
      </c>
      <c r="C6" t="s">
        <v>35</v>
      </c>
      <c r="D6" t="s">
        <v>0</v>
      </c>
      <c r="E6" t="s">
        <v>58</v>
      </c>
      <c r="F6" t="s">
        <v>0</v>
      </c>
      <c r="H6" t="s">
        <v>77</v>
      </c>
      <c r="I6" t="s">
        <v>78</v>
      </c>
      <c r="J6" t="s">
        <v>79</v>
      </c>
      <c r="K6">
        <v>3473</v>
      </c>
      <c r="L6">
        <v>3473</v>
      </c>
      <c r="M6">
        <v>0</v>
      </c>
      <c r="N6">
        <v>92</v>
      </c>
      <c r="O6">
        <v>0</v>
      </c>
      <c r="P6">
        <v>2607.7730000000001</v>
      </c>
      <c r="Q6">
        <v>2642.694</v>
      </c>
      <c r="R6">
        <v>40000</v>
      </c>
      <c r="S6">
        <v>1396840</v>
      </c>
      <c r="T6">
        <v>0</v>
      </c>
      <c r="U6">
        <v>0</v>
      </c>
      <c r="V6">
        <v>1396840</v>
      </c>
      <c r="W6">
        <v>1120597.75</v>
      </c>
      <c r="X6">
        <v>99412.712</v>
      </c>
      <c r="Y6">
        <v>1220010.4620000001</v>
      </c>
      <c r="Z6">
        <v>12.66</v>
      </c>
      <c r="AA6">
        <v>12917876.52</v>
      </c>
      <c r="AB6">
        <v>10564689.83</v>
      </c>
      <c r="AC6">
        <v>0.87339999999999995</v>
      </c>
      <c r="AD6">
        <v>0.81779999999999997</v>
      </c>
      <c r="AE6">
        <v>10.35</v>
      </c>
    </row>
    <row r="7" spans="1:33" x14ac:dyDescent="0.25">
      <c r="A7">
        <v>94</v>
      </c>
      <c r="B7" t="s">
        <v>34</v>
      </c>
      <c r="C7" t="s">
        <v>35</v>
      </c>
      <c r="D7" t="s">
        <v>0</v>
      </c>
      <c r="E7" t="s">
        <v>68</v>
      </c>
      <c r="F7" t="s">
        <v>0</v>
      </c>
      <c r="H7" t="s">
        <v>225</v>
      </c>
      <c r="I7" t="s">
        <v>38</v>
      </c>
      <c r="J7" t="s">
        <v>226</v>
      </c>
      <c r="K7">
        <v>14</v>
      </c>
      <c r="L7">
        <v>14</v>
      </c>
      <c r="M7">
        <v>0</v>
      </c>
      <c r="N7">
        <v>13</v>
      </c>
      <c r="O7">
        <v>0</v>
      </c>
      <c r="P7">
        <v>30.257999999999999</v>
      </c>
      <c r="Q7">
        <v>35.137999999999998</v>
      </c>
      <c r="R7">
        <v>20000</v>
      </c>
      <c r="S7">
        <v>97600</v>
      </c>
      <c r="T7">
        <v>0</v>
      </c>
      <c r="U7">
        <v>68000</v>
      </c>
      <c r="V7">
        <v>29600</v>
      </c>
      <c r="W7">
        <v>80</v>
      </c>
      <c r="X7">
        <v>26000</v>
      </c>
      <c r="Y7">
        <v>26080</v>
      </c>
      <c r="Z7">
        <v>11.89</v>
      </c>
      <c r="AA7">
        <v>151982.13</v>
      </c>
      <c r="AB7">
        <v>151905.13</v>
      </c>
      <c r="AC7">
        <v>0.88109999999999999</v>
      </c>
      <c r="AD7">
        <v>0.99950000000000006</v>
      </c>
      <c r="AE7">
        <v>11.88</v>
      </c>
    </row>
    <row r="8" spans="1:33" x14ac:dyDescent="0.25">
      <c r="A8">
        <v>50</v>
      </c>
      <c r="B8" t="s">
        <v>34</v>
      </c>
      <c r="C8" t="s">
        <v>35</v>
      </c>
      <c r="D8" t="s">
        <v>0</v>
      </c>
      <c r="E8" t="s">
        <v>36</v>
      </c>
      <c r="F8" t="s">
        <v>0</v>
      </c>
      <c r="H8" t="s">
        <v>146</v>
      </c>
      <c r="I8" t="s">
        <v>42</v>
      </c>
      <c r="J8" t="s">
        <v>147</v>
      </c>
      <c r="K8">
        <v>4193</v>
      </c>
      <c r="L8">
        <v>4193</v>
      </c>
      <c r="M8">
        <v>0</v>
      </c>
      <c r="N8">
        <v>177</v>
      </c>
      <c r="O8">
        <v>0</v>
      </c>
      <c r="P8">
        <v>2553.52</v>
      </c>
      <c r="Q8">
        <v>2574.54</v>
      </c>
      <c r="R8">
        <v>40000</v>
      </c>
      <c r="S8">
        <v>840800</v>
      </c>
      <c r="T8">
        <v>1249160.7560000001</v>
      </c>
      <c r="U8">
        <v>0</v>
      </c>
      <c r="V8">
        <v>2089960.7560000001</v>
      </c>
      <c r="W8">
        <v>1631740.75</v>
      </c>
      <c r="X8">
        <v>215770.08</v>
      </c>
      <c r="Y8">
        <v>1847510.83</v>
      </c>
      <c r="Z8">
        <v>11.6</v>
      </c>
      <c r="AA8">
        <v>16013106.99</v>
      </c>
      <c r="AB8">
        <v>10966950.98</v>
      </c>
      <c r="AC8">
        <v>0.88400000000000001</v>
      </c>
      <c r="AD8">
        <v>0.68489999999999995</v>
      </c>
      <c r="AE8">
        <v>7.94</v>
      </c>
    </row>
    <row r="9" spans="1:33" x14ac:dyDescent="0.25">
      <c r="A9">
        <v>106</v>
      </c>
      <c r="B9" t="s">
        <v>34</v>
      </c>
      <c r="C9" t="s">
        <v>35</v>
      </c>
      <c r="D9" t="s">
        <v>67</v>
      </c>
      <c r="E9" t="s">
        <v>68</v>
      </c>
      <c r="F9" t="s">
        <v>67</v>
      </c>
      <c r="H9" t="s">
        <v>244</v>
      </c>
      <c r="I9" t="s">
        <v>42</v>
      </c>
      <c r="J9" t="s">
        <v>245</v>
      </c>
      <c r="K9">
        <v>2506</v>
      </c>
      <c r="L9">
        <v>2506</v>
      </c>
      <c r="M9">
        <v>0</v>
      </c>
      <c r="N9">
        <v>39</v>
      </c>
      <c r="O9">
        <v>39</v>
      </c>
      <c r="P9">
        <v>2780.8620000000001</v>
      </c>
      <c r="Q9">
        <v>2831.9059999999999</v>
      </c>
      <c r="R9">
        <v>40000</v>
      </c>
      <c r="S9">
        <v>2041760</v>
      </c>
      <c r="T9">
        <v>400000</v>
      </c>
      <c r="U9">
        <v>0</v>
      </c>
      <c r="V9">
        <v>2441760</v>
      </c>
      <c r="W9">
        <v>2184202.75</v>
      </c>
      <c r="X9">
        <v>0</v>
      </c>
      <c r="Y9">
        <v>2184202.75</v>
      </c>
      <c r="Z9">
        <v>10.55</v>
      </c>
      <c r="AA9">
        <v>23291759.890000001</v>
      </c>
      <c r="AB9">
        <v>22173405.399999999</v>
      </c>
      <c r="AC9">
        <v>0.89449999999999996</v>
      </c>
      <c r="AD9">
        <v>0.95199999999999996</v>
      </c>
      <c r="AE9">
        <v>10.039999999999999</v>
      </c>
    </row>
    <row r="10" spans="1:33" x14ac:dyDescent="0.25">
      <c r="A10">
        <v>1</v>
      </c>
      <c r="B10" t="s">
        <v>34</v>
      </c>
      <c r="C10" t="s">
        <v>35</v>
      </c>
      <c r="D10" t="s">
        <v>0</v>
      </c>
      <c r="E10" t="s">
        <v>36</v>
      </c>
      <c r="F10" t="s">
        <v>0</v>
      </c>
      <c r="H10" t="s">
        <v>37</v>
      </c>
      <c r="I10" t="s">
        <v>38</v>
      </c>
      <c r="J10" t="s">
        <v>39</v>
      </c>
      <c r="K10">
        <v>493</v>
      </c>
      <c r="L10">
        <v>493</v>
      </c>
      <c r="M10">
        <v>0</v>
      </c>
      <c r="N10">
        <v>423</v>
      </c>
      <c r="O10">
        <v>0</v>
      </c>
      <c r="P10">
        <v>576.17999999999995</v>
      </c>
      <c r="Q10">
        <v>593.73</v>
      </c>
      <c r="R10">
        <v>20000</v>
      </c>
      <c r="S10">
        <v>351000</v>
      </c>
      <c r="T10">
        <v>0</v>
      </c>
      <c r="U10">
        <v>0</v>
      </c>
      <c r="V10">
        <v>351000</v>
      </c>
      <c r="W10">
        <v>25822</v>
      </c>
      <c r="X10">
        <v>291831.93</v>
      </c>
      <c r="Y10">
        <v>317653.93</v>
      </c>
      <c r="Z10">
        <v>9.5</v>
      </c>
      <c r="AA10">
        <v>1939334.71</v>
      </c>
      <c r="AB10">
        <v>1919970.05</v>
      </c>
      <c r="AC10">
        <v>0.90500000000000003</v>
      </c>
      <c r="AD10">
        <v>0.99</v>
      </c>
      <c r="AE10">
        <v>9.41</v>
      </c>
    </row>
    <row r="11" spans="1:33" x14ac:dyDescent="0.25">
      <c r="A11">
        <v>10</v>
      </c>
      <c r="B11" t="s">
        <v>34</v>
      </c>
      <c r="C11" t="s">
        <v>35</v>
      </c>
      <c r="D11" t="s">
        <v>0</v>
      </c>
      <c r="E11" t="s">
        <v>40</v>
      </c>
      <c r="F11" t="s">
        <v>0</v>
      </c>
      <c r="H11" t="s">
        <v>61</v>
      </c>
      <c r="I11" t="s">
        <v>38</v>
      </c>
      <c r="J11" t="s">
        <v>62</v>
      </c>
      <c r="K11">
        <v>323</v>
      </c>
      <c r="L11">
        <v>323</v>
      </c>
      <c r="M11">
        <v>0</v>
      </c>
      <c r="N11">
        <v>307</v>
      </c>
      <c r="O11">
        <v>0</v>
      </c>
      <c r="P11">
        <v>1003.722</v>
      </c>
      <c r="Q11">
        <v>1023.773</v>
      </c>
      <c r="R11">
        <v>20000</v>
      </c>
      <c r="S11">
        <v>401020</v>
      </c>
      <c r="T11">
        <v>0</v>
      </c>
      <c r="U11">
        <v>0</v>
      </c>
      <c r="V11">
        <v>401020</v>
      </c>
      <c r="W11">
        <v>81</v>
      </c>
      <c r="X11">
        <v>362841.94500000001</v>
      </c>
      <c r="Y11">
        <v>362922.94500000001</v>
      </c>
      <c r="Z11">
        <v>9.5</v>
      </c>
      <c r="AA11">
        <v>2112542.23</v>
      </c>
      <c r="AB11">
        <v>2339617.23</v>
      </c>
      <c r="AC11">
        <v>0.90500000000000003</v>
      </c>
      <c r="AD11">
        <v>1.1074999999999999</v>
      </c>
      <c r="AE11">
        <v>10.52</v>
      </c>
    </row>
    <row r="12" spans="1:33" x14ac:dyDescent="0.25">
      <c r="A12">
        <v>18</v>
      </c>
      <c r="B12" t="s">
        <v>34</v>
      </c>
      <c r="C12" t="s">
        <v>35</v>
      </c>
      <c r="D12" t="s">
        <v>0</v>
      </c>
      <c r="E12" t="s">
        <v>40</v>
      </c>
      <c r="F12" t="s">
        <v>0</v>
      </c>
      <c r="H12" t="s">
        <v>80</v>
      </c>
      <c r="I12" t="s">
        <v>38</v>
      </c>
      <c r="J12" t="s">
        <v>81</v>
      </c>
      <c r="K12">
        <v>188</v>
      </c>
      <c r="L12">
        <v>188</v>
      </c>
      <c r="M12">
        <v>0</v>
      </c>
      <c r="N12">
        <v>187</v>
      </c>
      <c r="O12">
        <v>0</v>
      </c>
      <c r="P12">
        <v>397.62099999999998</v>
      </c>
      <c r="Q12">
        <v>402.63</v>
      </c>
      <c r="R12">
        <v>40000</v>
      </c>
      <c r="S12">
        <v>200360</v>
      </c>
      <c r="T12">
        <v>0</v>
      </c>
      <c r="U12">
        <v>0</v>
      </c>
      <c r="V12">
        <v>200360</v>
      </c>
      <c r="W12">
        <v>0</v>
      </c>
      <c r="X12">
        <v>181325.83499999999</v>
      </c>
      <c r="Y12">
        <v>181325.83499999999</v>
      </c>
      <c r="Z12">
        <v>9.5</v>
      </c>
      <c r="AA12">
        <v>1055316.29</v>
      </c>
      <c r="AB12">
        <v>1055316.29</v>
      </c>
      <c r="AC12">
        <v>0.90500000000000003</v>
      </c>
      <c r="AD12">
        <v>1</v>
      </c>
      <c r="AE12">
        <v>9.5</v>
      </c>
    </row>
    <row r="13" spans="1:33" x14ac:dyDescent="0.25">
      <c r="A13">
        <v>24</v>
      </c>
      <c r="B13" t="s">
        <v>34</v>
      </c>
      <c r="C13" t="s">
        <v>35</v>
      </c>
      <c r="D13" t="s">
        <v>0</v>
      </c>
      <c r="E13" t="s">
        <v>96</v>
      </c>
      <c r="F13" t="s">
        <v>0</v>
      </c>
      <c r="H13" t="s">
        <v>97</v>
      </c>
      <c r="I13" t="s">
        <v>38</v>
      </c>
      <c r="J13" t="s">
        <v>98</v>
      </c>
      <c r="K13">
        <v>224</v>
      </c>
      <c r="L13">
        <v>224</v>
      </c>
      <c r="M13">
        <v>0</v>
      </c>
      <c r="N13">
        <v>202</v>
      </c>
      <c r="O13">
        <v>0</v>
      </c>
      <c r="P13">
        <v>378.04899999999998</v>
      </c>
      <c r="Q13">
        <v>394.46699999999998</v>
      </c>
      <c r="R13">
        <v>20000</v>
      </c>
      <c r="S13">
        <v>328360</v>
      </c>
      <c r="T13">
        <v>0</v>
      </c>
      <c r="U13">
        <v>0</v>
      </c>
      <c r="V13">
        <v>328360</v>
      </c>
      <c r="W13">
        <v>2243.4</v>
      </c>
      <c r="X13">
        <v>294921.44500000001</v>
      </c>
      <c r="Y13">
        <v>297164.84499999997</v>
      </c>
      <c r="Z13">
        <v>9.5</v>
      </c>
      <c r="AA13">
        <v>1740755.55</v>
      </c>
      <c r="AB13">
        <v>1731546.55</v>
      </c>
      <c r="AC13">
        <v>0.90500000000000003</v>
      </c>
      <c r="AD13">
        <v>0.99470000000000003</v>
      </c>
      <c r="AE13">
        <v>9.4499999999999993</v>
      </c>
    </row>
    <row r="14" spans="1:33" x14ac:dyDescent="0.25">
      <c r="A14">
        <v>29</v>
      </c>
      <c r="B14" t="s">
        <v>34</v>
      </c>
      <c r="C14" t="s">
        <v>35</v>
      </c>
      <c r="D14" t="s">
        <v>0</v>
      </c>
      <c r="E14" t="s">
        <v>58</v>
      </c>
      <c r="F14" t="s">
        <v>0</v>
      </c>
      <c r="H14" t="s">
        <v>108</v>
      </c>
      <c r="I14" t="s">
        <v>38</v>
      </c>
      <c r="J14" t="s">
        <v>109</v>
      </c>
      <c r="K14">
        <v>434</v>
      </c>
      <c r="L14">
        <v>434</v>
      </c>
      <c r="M14">
        <v>0</v>
      </c>
      <c r="N14">
        <v>420</v>
      </c>
      <c r="O14">
        <v>0</v>
      </c>
      <c r="P14">
        <v>855.82399999999996</v>
      </c>
      <c r="Q14">
        <v>876.779</v>
      </c>
      <c r="R14">
        <v>20000</v>
      </c>
      <c r="S14">
        <v>419100</v>
      </c>
      <c r="T14">
        <v>0</v>
      </c>
      <c r="U14">
        <v>0</v>
      </c>
      <c r="V14">
        <v>419100</v>
      </c>
      <c r="W14">
        <v>754</v>
      </c>
      <c r="X14">
        <v>378530.55</v>
      </c>
      <c r="Y14">
        <v>379284.55</v>
      </c>
      <c r="Z14">
        <v>9.5</v>
      </c>
      <c r="AA14">
        <v>2211782.73</v>
      </c>
      <c r="AB14">
        <v>2210966.73</v>
      </c>
      <c r="AC14">
        <v>0.90500000000000003</v>
      </c>
      <c r="AD14">
        <v>0.99960000000000004</v>
      </c>
      <c r="AE14">
        <v>9.5</v>
      </c>
    </row>
    <row r="15" spans="1:33" x14ac:dyDescent="0.25">
      <c r="A15">
        <v>31</v>
      </c>
      <c r="B15" t="s">
        <v>34</v>
      </c>
      <c r="C15" t="s">
        <v>35</v>
      </c>
      <c r="D15" t="s">
        <v>0</v>
      </c>
      <c r="E15" t="s">
        <v>40</v>
      </c>
      <c r="F15" t="s">
        <v>0</v>
      </c>
      <c r="H15" t="s">
        <v>112</v>
      </c>
      <c r="I15" t="s">
        <v>38</v>
      </c>
      <c r="J15" t="s">
        <v>113</v>
      </c>
      <c r="K15">
        <v>269</v>
      </c>
      <c r="L15">
        <v>269</v>
      </c>
      <c r="M15">
        <v>0</v>
      </c>
      <c r="N15">
        <v>267</v>
      </c>
      <c r="O15">
        <v>0</v>
      </c>
      <c r="P15">
        <v>938.93600000000004</v>
      </c>
      <c r="Q15">
        <v>961.30899999999997</v>
      </c>
      <c r="R15">
        <v>20000</v>
      </c>
      <c r="S15">
        <v>447460</v>
      </c>
      <c r="T15">
        <v>0</v>
      </c>
      <c r="U15">
        <v>0</v>
      </c>
      <c r="V15">
        <v>447460</v>
      </c>
      <c r="W15">
        <v>221</v>
      </c>
      <c r="X15">
        <v>404729.255</v>
      </c>
      <c r="Y15">
        <v>404950.255</v>
      </c>
      <c r="Z15">
        <v>9.5</v>
      </c>
      <c r="AA15">
        <v>2357510.65</v>
      </c>
      <c r="AB15">
        <v>2358000.65</v>
      </c>
      <c r="AC15">
        <v>0.90500000000000003</v>
      </c>
      <c r="AD15">
        <v>1.0002</v>
      </c>
      <c r="AE15">
        <v>9.5</v>
      </c>
    </row>
    <row r="16" spans="1:33" x14ac:dyDescent="0.25">
      <c r="A16">
        <v>36</v>
      </c>
      <c r="B16" t="s">
        <v>34</v>
      </c>
      <c r="C16" t="s">
        <v>35</v>
      </c>
      <c r="D16" t="s">
        <v>0</v>
      </c>
      <c r="E16" t="s">
        <v>36</v>
      </c>
      <c r="F16" t="s">
        <v>0</v>
      </c>
      <c r="H16" t="s">
        <v>120</v>
      </c>
      <c r="I16" t="s">
        <v>38</v>
      </c>
      <c r="J16" t="s">
        <v>121</v>
      </c>
      <c r="K16">
        <v>130</v>
      </c>
      <c r="L16">
        <v>130</v>
      </c>
      <c r="M16">
        <v>0</v>
      </c>
      <c r="N16">
        <v>118</v>
      </c>
      <c r="O16">
        <v>0</v>
      </c>
      <c r="P16">
        <v>470.81</v>
      </c>
      <c r="Q16">
        <v>479.64</v>
      </c>
      <c r="R16">
        <v>20000</v>
      </c>
      <c r="S16">
        <v>176600</v>
      </c>
      <c r="T16">
        <v>0</v>
      </c>
      <c r="U16">
        <v>0</v>
      </c>
      <c r="V16">
        <v>176600</v>
      </c>
      <c r="W16">
        <v>3730</v>
      </c>
      <c r="X16">
        <v>156093.07999999999</v>
      </c>
      <c r="Y16">
        <v>159823.07999999999</v>
      </c>
      <c r="Z16">
        <v>9.5</v>
      </c>
      <c r="AA16">
        <v>963284.38</v>
      </c>
      <c r="AB16">
        <v>961621.38</v>
      </c>
      <c r="AC16">
        <v>0.90500000000000003</v>
      </c>
      <c r="AD16">
        <v>0.99829999999999997</v>
      </c>
      <c r="AE16">
        <v>9.48</v>
      </c>
    </row>
    <row r="17" spans="1:31" x14ac:dyDescent="0.25">
      <c r="A17">
        <v>42</v>
      </c>
      <c r="B17" t="s">
        <v>34</v>
      </c>
      <c r="C17" t="s">
        <v>35</v>
      </c>
      <c r="D17" t="s">
        <v>0</v>
      </c>
      <c r="E17" t="s">
        <v>36</v>
      </c>
      <c r="F17" t="s">
        <v>0</v>
      </c>
      <c r="H17" t="s">
        <v>132</v>
      </c>
      <c r="I17" t="s">
        <v>38</v>
      </c>
      <c r="J17" t="s">
        <v>133</v>
      </c>
      <c r="K17">
        <v>306</v>
      </c>
      <c r="L17">
        <v>306</v>
      </c>
      <c r="M17">
        <v>0</v>
      </c>
      <c r="N17">
        <v>298</v>
      </c>
      <c r="O17">
        <v>0</v>
      </c>
      <c r="P17">
        <v>761.13</v>
      </c>
      <c r="Q17">
        <v>771.58</v>
      </c>
      <c r="R17">
        <v>40000</v>
      </c>
      <c r="S17">
        <v>418000</v>
      </c>
      <c r="T17">
        <v>0</v>
      </c>
      <c r="U17">
        <v>0</v>
      </c>
      <c r="V17">
        <v>418000</v>
      </c>
      <c r="W17">
        <v>36992</v>
      </c>
      <c r="X17">
        <v>341299.4</v>
      </c>
      <c r="Y17">
        <v>378291.4</v>
      </c>
      <c r="Z17">
        <v>9.5</v>
      </c>
      <c r="AA17">
        <v>2302540.7000000002</v>
      </c>
      <c r="AB17">
        <v>2385962.7000000002</v>
      </c>
      <c r="AC17">
        <v>0.90500000000000003</v>
      </c>
      <c r="AD17">
        <v>1.0362</v>
      </c>
      <c r="AE17">
        <v>9.84</v>
      </c>
    </row>
    <row r="18" spans="1:31" x14ac:dyDescent="0.25">
      <c r="A18">
        <v>46</v>
      </c>
      <c r="B18" t="s">
        <v>34</v>
      </c>
      <c r="C18" t="s">
        <v>35</v>
      </c>
      <c r="D18" t="s">
        <v>0</v>
      </c>
      <c r="E18" t="s">
        <v>58</v>
      </c>
      <c r="F18" t="s">
        <v>0</v>
      </c>
      <c r="H18" t="s">
        <v>140</v>
      </c>
      <c r="I18" t="s">
        <v>38</v>
      </c>
      <c r="J18" t="s">
        <v>141</v>
      </c>
      <c r="K18">
        <v>304</v>
      </c>
      <c r="L18">
        <v>304</v>
      </c>
      <c r="M18">
        <v>0</v>
      </c>
      <c r="N18">
        <v>289</v>
      </c>
      <c r="O18">
        <v>0</v>
      </c>
      <c r="P18">
        <v>920.76400000000001</v>
      </c>
      <c r="Q18">
        <v>943.97</v>
      </c>
      <c r="R18">
        <v>20000</v>
      </c>
      <c r="S18">
        <v>464120</v>
      </c>
      <c r="T18">
        <v>0</v>
      </c>
      <c r="U18">
        <v>0</v>
      </c>
      <c r="V18">
        <v>464120</v>
      </c>
      <c r="W18">
        <v>934</v>
      </c>
      <c r="X18">
        <v>419094.02299999999</v>
      </c>
      <c r="Y18">
        <v>420028.02299999999</v>
      </c>
      <c r="Z18">
        <v>9.5</v>
      </c>
      <c r="AA18">
        <v>2451265.2799999998</v>
      </c>
      <c r="AB18">
        <v>2443839.2799999998</v>
      </c>
      <c r="AC18">
        <v>0.90500000000000003</v>
      </c>
      <c r="AD18">
        <v>0.997</v>
      </c>
      <c r="AE18">
        <v>9.4700000000000006</v>
      </c>
    </row>
    <row r="19" spans="1:31" x14ac:dyDescent="0.25">
      <c r="A19">
        <v>47</v>
      </c>
      <c r="B19" t="s">
        <v>34</v>
      </c>
      <c r="C19" t="s">
        <v>35</v>
      </c>
      <c r="D19" t="s">
        <v>0</v>
      </c>
      <c r="E19" t="s">
        <v>40</v>
      </c>
      <c r="F19" t="s">
        <v>0</v>
      </c>
      <c r="H19" t="s">
        <v>142</v>
      </c>
      <c r="I19" t="s">
        <v>38</v>
      </c>
      <c r="J19" t="s">
        <v>143</v>
      </c>
      <c r="K19">
        <v>111</v>
      </c>
      <c r="L19">
        <v>111</v>
      </c>
      <c r="M19">
        <v>0</v>
      </c>
      <c r="N19">
        <v>111</v>
      </c>
      <c r="O19">
        <v>0</v>
      </c>
      <c r="P19">
        <v>449.53399999999999</v>
      </c>
      <c r="Q19">
        <v>457.67599999999999</v>
      </c>
      <c r="R19">
        <v>20000</v>
      </c>
      <c r="S19">
        <v>162840</v>
      </c>
      <c r="T19">
        <v>0</v>
      </c>
      <c r="U19">
        <v>0</v>
      </c>
      <c r="V19">
        <v>162840</v>
      </c>
      <c r="W19">
        <v>0</v>
      </c>
      <c r="X19">
        <v>147370.26</v>
      </c>
      <c r="Y19">
        <v>147370.26</v>
      </c>
      <c r="Z19">
        <v>9.5</v>
      </c>
      <c r="AA19">
        <v>857694.78</v>
      </c>
      <c r="AB19">
        <v>857694.78</v>
      </c>
      <c r="AC19">
        <v>0.90500000000000003</v>
      </c>
      <c r="AD19">
        <v>1</v>
      </c>
      <c r="AE19">
        <v>9.5</v>
      </c>
    </row>
    <row r="20" spans="1:31" x14ac:dyDescent="0.25">
      <c r="A20">
        <v>49</v>
      </c>
      <c r="B20" t="s">
        <v>34</v>
      </c>
      <c r="C20" t="s">
        <v>35</v>
      </c>
      <c r="D20" t="s">
        <v>0</v>
      </c>
      <c r="E20" t="s">
        <v>36</v>
      </c>
      <c r="F20" t="s">
        <v>0</v>
      </c>
      <c r="H20" t="s">
        <v>144</v>
      </c>
      <c r="I20" t="s">
        <v>38</v>
      </c>
      <c r="J20" t="s">
        <v>145</v>
      </c>
      <c r="K20">
        <v>495</v>
      </c>
      <c r="L20">
        <v>495</v>
      </c>
      <c r="M20">
        <v>0</v>
      </c>
      <c r="N20">
        <v>445</v>
      </c>
      <c r="O20">
        <v>0</v>
      </c>
      <c r="P20">
        <v>625.66999999999996</v>
      </c>
      <c r="Q20">
        <v>638.44000000000005</v>
      </c>
      <c r="R20">
        <v>40000</v>
      </c>
      <c r="S20">
        <v>510800</v>
      </c>
      <c r="T20">
        <v>0</v>
      </c>
      <c r="U20">
        <v>0</v>
      </c>
      <c r="V20">
        <v>510800</v>
      </c>
      <c r="W20">
        <v>25153</v>
      </c>
      <c r="X20">
        <v>437121.82799999998</v>
      </c>
      <c r="Y20">
        <v>462274.82799999998</v>
      </c>
      <c r="Z20">
        <v>9.5</v>
      </c>
      <c r="AA20">
        <v>2896196.12</v>
      </c>
      <c r="AB20">
        <v>2762168.67</v>
      </c>
      <c r="AC20">
        <v>0.90500000000000003</v>
      </c>
      <c r="AD20">
        <v>0.95369999999999999</v>
      </c>
      <c r="AE20">
        <v>9.06</v>
      </c>
    </row>
    <row r="21" spans="1:31" x14ac:dyDescent="0.25">
      <c r="A21">
        <v>54</v>
      </c>
      <c r="B21" t="s">
        <v>34</v>
      </c>
      <c r="C21" t="s">
        <v>35</v>
      </c>
      <c r="D21" t="s">
        <v>0</v>
      </c>
      <c r="E21" t="s">
        <v>44</v>
      </c>
      <c r="F21" t="s">
        <v>0</v>
      </c>
      <c r="H21" t="s">
        <v>155</v>
      </c>
      <c r="I21" t="s">
        <v>38</v>
      </c>
      <c r="J21" t="s">
        <v>156</v>
      </c>
      <c r="K21">
        <v>301</v>
      </c>
      <c r="L21">
        <v>301</v>
      </c>
      <c r="M21">
        <v>0</v>
      </c>
      <c r="N21">
        <v>296</v>
      </c>
      <c r="O21">
        <v>0</v>
      </c>
      <c r="P21">
        <v>13839.2</v>
      </c>
      <c r="Q21">
        <v>14174.7</v>
      </c>
      <c r="R21">
        <v>1000</v>
      </c>
      <c r="S21">
        <v>335500</v>
      </c>
      <c r="T21">
        <v>0</v>
      </c>
      <c r="U21">
        <v>0</v>
      </c>
      <c r="V21">
        <v>335500</v>
      </c>
      <c r="W21">
        <v>173</v>
      </c>
      <c r="X21">
        <v>303455.67599999998</v>
      </c>
      <c r="Y21">
        <v>303628.67599999998</v>
      </c>
      <c r="Z21">
        <v>9.5</v>
      </c>
      <c r="AA21">
        <v>1767890.13</v>
      </c>
      <c r="AB21">
        <v>1766824.13</v>
      </c>
      <c r="AC21">
        <v>0.90500000000000003</v>
      </c>
      <c r="AD21">
        <v>0.99939999999999996</v>
      </c>
      <c r="AE21">
        <v>9.49</v>
      </c>
    </row>
    <row r="22" spans="1:31" x14ac:dyDescent="0.25">
      <c r="A22">
        <v>58</v>
      </c>
      <c r="B22" t="s">
        <v>34</v>
      </c>
      <c r="C22" t="s">
        <v>35</v>
      </c>
      <c r="D22" t="s">
        <v>0</v>
      </c>
      <c r="E22" t="s">
        <v>96</v>
      </c>
      <c r="F22" t="s">
        <v>0</v>
      </c>
      <c r="H22" t="s">
        <v>161</v>
      </c>
      <c r="I22" t="s">
        <v>38</v>
      </c>
      <c r="J22" t="s">
        <v>162</v>
      </c>
      <c r="K22">
        <v>312</v>
      </c>
      <c r="L22">
        <v>312</v>
      </c>
      <c r="M22">
        <v>0</v>
      </c>
      <c r="N22">
        <v>246</v>
      </c>
      <c r="O22">
        <v>0</v>
      </c>
      <c r="P22">
        <v>324.99200000000002</v>
      </c>
      <c r="Q22">
        <v>335.06799999999998</v>
      </c>
      <c r="R22">
        <v>20000</v>
      </c>
      <c r="S22">
        <v>201520</v>
      </c>
      <c r="T22">
        <v>0</v>
      </c>
      <c r="U22">
        <v>0</v>
      </c>
      <c r="V22">
        <v>201520</v>
      </c>
      <c r="W22">
        <v>12899</v>
      </c>
      <c r="X22">
        <v>169476.78</v>
      </c>
      <c r="Y22">
        <v>182375.78</v>
      </c>
      <c r="Z22">
        <v>9.5</v>
      </c>
      <c r="AA22">
        <v>1154220.53</v>
      </c>
      <c r="AB22">
        <v>1179217.53</v>
      </c>
      <c r="AC22">
        <v>0.90500000000000003</v>
      </c>
      <c r="AD22">
        <v>1.0217000000000001</v>
      </c>
      <c r="AE22">
        <v>9.7100000000000009</v>
      </c>
    </row>
    <row r="23" spans="1:31" x14ac:dyDescent="0.25">
      <c r="A23">
        <v>60</v>
      </c>
      <c r="B23" t="s">
        <v>34</v>
      </c>
      <c r="C23" t="s">
        <v>35</v>
      </c>
      <c r="D23" t="s">
        <v>0</v>
      </c>
      <c r="E23" t="s">
        <v>58</v>
      </c>
      <c r="F23" t="s">
        <v>0</v>
      </c>
      <c r="H23" t="s">
        <v>165</v>
      </c>
      <c r="I23" t="s">
        <v>38</v>
      </c>
      <c r="J23" t="s">
        <v>166</v>
      </c>
      <c r="K23">
        <v>183</v>
      </c>
      <c r="L23">
        <v>183</v>
      </c>
      <c r="M23">
        <v>0</v>
      </c>
      <c r="N23">
        <v>182</v>
      </c>
      <c r="O23">
        <v>0</v>
      </c>
      <c r="P23">
        <v>554.89099999999996</v>
      </c>
      <c r="Q23">
        <v>567.06200000000001</v>
      </c>
      <c r="R23">
        <v>20000</v>
      </c>
      <c r="S23">
        <v>243420</v>
      </c>
      <c r="T23">
        <v>0</v>
      </c>
      <c r="U23">
        <v>0</v>
      </c>
      <c r="V23">
        <v>243420</v>
      </c>
      <c r="W23">
        <v>0</v>
      </c>
      <c r="X23">
        <v>220294.62</v>
      </c>
      <c r="Y23">
        <v>220294.62</v>
      </c>
      <c r="Z23">
        <v>9.5</v>
      </c>
      <c r="AA23">
        <v>1282115.3799999999</v>
      </c>
      <c r="AB23">
        <v>1282115.3799999999</v>
      </c>
      <c r="AC23">
        <v>0.90500000000000003</v>
      </c>
      <c r="AD23">
        <v>1</v>
      </c>
      <c r="AE23">
        <v>9.5</v>
      </c>
    </row>
    <row r="24" spans="1:31" x14ac:dyDescent="0.25">
      <c r="A24">
        <v>63</v>
      </c>
      <c r="B24" t="s">
        <v>34</v>
      </c>
      <c r="C24" t="s">
        <v>35</v>
      </c>
      <c r="D24" t="s">
        <v>0</v>
      </c>
      <c r="E24" t="s">
        <v>44</v>
      </c>
      <c r="F24" t="s">
        <v>0</v>
      </c>
      <c r="H24" t="s">
        <v>169</v>
      </c>
      <c r="I24" t="s">
        <v>38</v>
      </c>
      <c r="J24" t="s">
        <v>170</v>
      </c>
      <c r="K24">
        <v>224</v>
      </c>
      <c r="L24">
        <v>224</v>
      </c>
      <c r="M24">
        <v>0</v>
      </c>
      <c r="N24">
        <v>224</v>
      </c>
      <c r="O24">
        <v>0</v>
      </c>
      <c r="P24">
        <v>5102.7</v>
      </c>
      <c r="Q24">
        <v>5412.1</v>
      </c>
      <c r="R24">
        <v>1000</v>
      </c>
      <c r="S24">
        <v>309400</v>
      </c>
      <c r="T24">
        <v>0</v>
      </c>
      <c r="U24">
        <v>0</v>
      </c>
      <c r="V24">
        <v>309400</v>
      </c>
      <c r="W24">
        <v>0</v>
      </c>
      <c r="X24">
        <v>280006.71999999997</v>
      </c>
      <c r="Y24">
        <v>280006.71999999997</v>
      </c>
      <c r="Z24">
        <v>9.5</v>
      </c>
      <c r="AA24">
        <v>1629638.08</v>
      </c>
      <c r="AB24">
        <v>1629638.08</v>
      </c>
      <c r="AC24">
        <v>0.90500000000000003</v>
      </c>
      <c r="AD24">
        <v>1</v>
      </c>
      <c r="AE24">
        <v>9.5</v>
      </c>
    </row>
    <row r="25" spans="1:31" x14ac:dyDescent="0.25">
      <c r="A25">
        <v>67</v>
      </c>
      <c r="B25" t="s">
        <v>34</v>
      </c>
      <c r="C25" t="s">
        <v>35</v>
      </c>
      <c r="D25" t="s">
        <v>0</v>
      </c>
      <c r="E25" t="s">
        <v>40</v>
      </c>
      <c r="F25" t="s">
        <v>0</v>
      </c>
      <c r="H25" t="s">
        <v>175</v>
      </c>
      <c r="I25" t="s">
        <v>38</v>
      </c>
      <c r="J25" t="s">
        <v>176</v>
      </c>
      <c r="K25">
        <v>459</v>
      </c>
      <c r="L25">
        <v>459</v>
      </c>
      <c r="M25">
        <v>0</v>
      </c>
      <c r="N25">
        <v>452</v>
      </c>
      <c r="O25">
        <v>0</v>
      </c>
      <c r="P25">
        <v>483.54399999999998</v>
      </c>
      <c r="Q25">
        <v>493.53699999999998</v>
      </c>
      <c r="R25">
        <v>40000</v>
      </c>
      <c r="S25">
        <v>399720</v>
      </c>
      <c r="T25">
        <v>0</v>
      </c>
      <c r="U25">
        <v>0</v>
      </c>
      <c r="V25">
        <v>399720</v>
      </c>
      <c r="W25">
        <v>908</v>
      </c>
      <c r="X25">
        <v>360836.73800000001</v>
      </c>
      <c r="Y25">
        <v>361744.73800000001</v>
      </c>
      <c r="Z25">
        <v>9.5</v>
      </c>
      <c r="AA25">
        <v>2109878.9900000002</v>
      </c>
      <c r="AB25">
        <v>2102571.9900000002</v>
      </c>
      <c r="AC25">
        <v>0.90500000000000003</v>
      </c>
      <c r="AD25">
        <v>0.99650000000000005</v>
      </c>
      <c r="AE25">
        <v>9.4700000000000006</v>
      </c>
    </row>
    <row r="26" spans="1:31" x14ac:dyDescent="0.25">
      <c r="A26">
        <v>69</v>
      </c>
      <c r="B26" t="s">
        <v>34</v>
      </c>
      <c r="C26" t="s">
        <v>35</v>
      </c>
      <c r="D26" t="s">
        <v>0</v>
      </c>
      <c r="E26" t="s">
        <v>44</v>
      </c>
      <c r="F26" t="s">
        <v>0</v>
      </c>
      <c r="H26" t="s">
        <v>179</v>
      </c>
      <c r="I26" t="s">
        <v>38</v>
      </c>
      <c r="J26" t="s">
        <v>180</v>
      </c>
      <c r="K26">
        <v>373</v>
      </c>
      <c r="L26">
        <v>373</v>
      </c>
      <c r="M26">
        <v>0</v>
      </c>
      <c r="N26">
        <v>368</v>
      </c>
      <c r="O26">
        <v>0</v>
      </c>
      <c r="P26">
        <v>14987.6</v>
      </c>
      <c r="Q26">
        <v>15380.8</v>
      </c>
      <c r="R26">
        <v>2000</v>
      </c>
      <c r="S26">
        <v>786400</v>
      </c>
      <c r="T26">
        <v>0</v>
      </c>
      <c r="U26">
        <v>0</v>
      </c>
      <c r="V26">
        <v>786400</v>
      </c>
      <c r="W26">
        <v>122</v>
      </c>
      <c r="X26">
        <v>711570.50800000003</v>
      </c>
      <c r="Y26">
        <v>711692.50800000003</v>
      </c>
      <c r="Z26">
        <v>9.5</v>
      </c>
      <c r="AA26">
        <v>4142496.34</v>
      </c>
      <c r="AB26">
        <v>4171695.34</v>
      </c>
      <c r="AC26">
        <v>0.90500000000000003</v>
      </c>
      <c r="AD26">
        <v>1.0069999999999999</v>
      </c>
      <c r="AE26">
        <v>9.57</v>
      </c>
    </row>
    <row r="27" spans="1:31" x14ac:dyDescent="0.25">
      <c r="A27">
        <v>72</v>
      </c>
      <c r="B27" t="s">
        <v>34</v>
      </c>
      <c r="C27" t="s">
        <v>35</v>
      </c>
      <c r="D27" t="s">
        <v>0</v>
      </c>
      <c r="E27" t="s">
        <v>96</v>
      </c>
      <c r="F27" t="s">
        <v>0</v>
      </c>
      <c r="H27" t="s">
        <v>183</v>
      </c>
      <c r="I27" t="s">
        <v>38</v>
      </c>
      <c r="J27" t="s">
        <v>184</v>
      </c>
      <c r="K27">
        <v>257</v>
      </c>
      <c r="L27">
        <v>257</v>
      </c>
      <c r="M27">
        <v>0</v>
      </c>
      <c r="N27">
        <v>257</v>
      </c>
      <c r="O27">
        <v>0</v>
      </c>
      <c r="P27">
        <v>0</v>
      </c>
      <c r="Q27">
        <v>17.998000000000001</v>
      </c>
      <c r="R27">
        <v>20000</v>
      </c>
      <c r="S27">
        <v>359960</v>
      </c>
      <c r="T27">
        <v>0</v>
      </c>
      <c r="U27">
        <v>0</v>
      </c>
      <c r="V27">
        <v>359960</v>
      </c>
      <c r="W27">
        <v>0</v>
      </c>
      <c r="X27">
        <v>325762.92</v>
      </c>
      <c r="Y27">
        <v>325762.92</v>
      </c>
      <c r="Z27">
        <v>9.5</v>
      </c>
      <c r="AA27">
        <v>1895940.4</v>
      </c>
      <c r="AB27">
        <v>1895940.4</v>
      </c>
      <c r="AC27">
        <v>0.90500000000000003</v>
      </c>
      <c r="AD27">
        <v>1</v>
      </c>
      <c r="AE27">
        <v>9.5</v>
      </c>
    </row>
    <row r="28" spans="1:31" x14ac:dyDescent="0.25">
      <c r="A28">
        <v>76</v>
      </c>
      <c r="B28" t="s">
        <v>34</v>
      </c>
      <c r="C28" t="s">
        <v>35</v>
      </c>
      <c r="D28" t="s">
        <v>0</v>
      </c>
      <c r="E28" t="s">
        <v>40</v>
      </c>
      <c r="F28" t="s">
        <v>0</v>
      </c>
      <c r="H28" t="s">
        <v>192</v>
      </c>
      <c r="I28" t="s">
        <v>38</v>
      </c>
      <c r="J28" t="s">
        <v>193</v>
      </c>
      <c r="K28">
        <v>196</v>
      </c>
      <c r="L28">
        <v>196</v>
      </c>
      <c r="M28">
        <v>0</v>
      </c>
      <c r="N28">
        <v>194</v>
      </c>
      <c r="O28">
        <v>0</v>
      </c>
      <c r="P28">
        <v>4393.3</v>
      </c>
      <c r="Q28">
        <v>4595.3</v>
      </c>
      <c r="R28">
        <v>2000</v>
      </c>
      <c r="S28">
        <v>404000</v>
      </c>
      <c r="T28">
        <v>0</v>
      </c>
      <c r="U28">
        <v>0</v>
      </c>
      <c r="V28">
        <v>404000</v>
      </c>
      <c r="W28">
        <v>2</v>
      </c>
      <c r="X28">
        <v>365618.22</v>
      </c>
      <c r="Y28">
        <v>365620.22</v>
      </c>
      <c r="Z28">
        <v>9.5</v>
      </c>
      <c r="AA28">
        <v>2128063.1800000002</v>
      </c>
      <c r="AB28">
        <v>2128032.1800000002</v>
      </c>
      <c r="AC28">
        <v>0.90500000000000003</v>
      </c>
      <c r="AD28">
        <v>1</v>
      </c>
      <c r="AE28">
        <v>9.5</v>
      </c>
    </row>
    <row r="29" spans="1:31" x14ac:dyDescent="0.25">
      <c r="A29">
        <v>83</v>
      </c>
      <c r="B29" t="s">
        <v>34</v>
      </c>
      <c r="C29" t="s">
        <v>35</v>
      </c>
      <c r="D29" t="s">
        <v>0</v>
      </c>
      <c r="E29" t="s">
        <v>36</v>
      </c>
      <c r="F29" t="s">
        <v>0</v>
      </c>
      <c r="H29" t="s">
        <v>202</v>
      </c>
      <c r="I29" t="s">
        <v>38</v>
      </c>
      <c r="J29" t="s">
        <v>203</v>
      </c>
      <c r="K29">
        <v>547</v>
      </c>
      <c r="L29">
        <v>547</v>
      </c>
      <c r="M29">
        <v>0</v>
      </c>
      <c r="N29">
        <v>414</v>
      </c>
      <c r="O29">
        <v>0</v>
      </c>
      <c r="P29">
        <v>657.41</v>
      </c>
      <c r="Q29">
        <v>668.21</v>
      </c>
      <c r="R29">
        <v>40000</v>
      </c>
      <c r="S29">
        <v>432000</v>
      </c>
      <c r="T29">
        <v>0</v>
      </c>
      <c r="U29">
        <v>0</v>
      </c>
      <c r="V29">
        <v>432000</v>
      </c>
      <c r="W29">
        <v>21327.4</v>
      </c>
      <c r="X29">
        <v>369632.85</v>
      </c>
      <c r="Y29">
        <v>390960.25</v>
      </c>
      <c r="Z29">
        <v>9.5</v>
      </c>
      <c r="AA29">
        <v>2342613.04</v>
      </c>
      <c r="AB29">
        <v>2316709.42</v>
      </c>
      <c r="AC29">
        <v>0.90500000000000003</v>
      </c>
      <c r="AD29">
        <v>0.9889</v>
      </c>
      <c r="AE29">
        <v>9.39</v>
      </c>
    </row>
    <row r="30" spans="1:31" x14ac:dyDescent="0.25">
      <c r="A30">
        <v>84</v>
      </c>
      <c r="B30" t="s">
        <v>34</v>
      </c>
      <c r="C30" t="s">
        <v>35</v>
      </c>
      <c r="D30" t="s">
        <v>0</v>
      </c>
      <c r="E30" t="s">
        <v>36</v>
      </c>
      <c r="F30" t="s">
        <v>0</v>
      </c>
      <c r="H30" t="s">
        <v>204</v>
      </c>
      <c r="I30" t="s">
        <v>38</v>
      </c>
      <c r="J30" t="s">
        <v>205</v>
      </c>
      <c r="K30">
        <v>497</v>
      </c>
      <c r="L30">
        <v>497</v>
      </c>
      <c r="M30">
        <v>0</v>
      </c>
      <c r="N30">
        <v>484</v>
      </c>
      <c r="O30">
        <v>0</v>
      </c>
      <c r="P30">
        <v>764.81</v>
      </c>
      <c r="Q30">
        <v>780.86</v>
      </c>
      <c r="R30">
        <v>40000</v>
      </c>
      <c r="S30">
        <v>642000</v>
      </c>
      <c r="T30">
        <v>0</v>
      </c>
      <c r="U30">
        <v>0</v>
      </c>
      <c r="V30">
        <v>642000</v>
      </c>
      <c r="W30">
        <v>4926</v>
      </c>
      <c r="X30">
        <v>576085.84</v>
      </c>
      <c r="Y30">
        <v>581011.84</v>
      </c>
      <c r="Z30">
        <v>9.5</v>
      </c>
      <c r="AA30">
        <v>3390136.97</v>
      </c>
      <c r="AB30">
        <v>3354466.97</v>
      </c>
      <c r="AC30">
        <v>0.90500000000000003</v>
      </c>
      <c r="AD30">
        <v>0.98950000000000005</v>
      </c>
      <c r="AE30">
        <v>9.4</v>
      </c>
    </row>
    <row r="31" spans="1:31" x14ac:dyDescent="0.25">
      <c r="A31">
        <v>88</v>
      </c>
      <c r="B31" t="s">
        <v>34</v>
      </c>
      <c r="C31" t="s">
        <v>35</v>
      </c>
      <c r="D31" t="s">
        <v>0</v>
      </c>
      <c r="E31" t="s">
        <v>36</v>
      </c>
      <c r="F31" t="s">
        <v>0</v>
      </c>
      <c r="H31" t="s">
        <v>212</v>
      </c>
      <c r="I31" t="s">
        <v>38</v>
      </c>
      <c r="J31" t="s">
        <v>213</v>
      </c>
      <c r="K31">
        <v>217</v>
      </c>
      <c r="L31">
        <v>217</v>
      </c>
      <c r="M31">
        <v>0</v>
      </c>
      <c r="N31">
        <v>207</v>
      </c>
      <c r="O31">
        <v>0</v>
      </c>
      <c r="P31">
        <v>388.41</v>
      </c>
      <c r="Q31">
        <v>396.75</v>
      </c>
      <c r="R31">
        <v>40000</v>
      </c>
      <c r="S31">
        <v>333600</v>
      </c>
      <c r="T31">
        <v>0</v>
      </c>
      <c r="U31">
        <v>0</v>
      </c>
      <c r="V31">
        <v>333600</v>
      </c>
      <c r="W31">
        <v>1194</v>
      </c>
      <c r="X31">
        <v>300714.32699999999</v>
      </c>
      <c r="Y31">
        <v>301908.32699999999</v>
      </c>
      <c r="Z31">
        <v>9.5</v>
      </c>
      <c r="AA31">
        <v>1778879.05</v>
      </c>
      <c r="AB31">
        <v>1761408.05</v>
      </c>
      <c r="AC31">
        <v>0.90500000000000003</v>
      </c>
      <c r="AD31">
        <v>0.99019999999999997</v>
      </c>
      <c r="AE31">
        <v>9.41</v>
      </c>
    </row>
    <row r="32" spans="1:31" x14ac:dyDescent="0.25">
      <c r="A32">
        <v>89</v>
      </c>
      <c r="B32" t="s">
        <v>34</v>
      </c>
      <c r="C32" t="s">
        <v>35</v>
      </c>
      <c r="D32" t="s">
        <v>0</v>
      </c>
      <c r="E32" t="s">
        <v>36</v>
      </c>
      <c r="F32" t="s">
        <v>0</v>
      </c>
      <c r="H32" t="s">
        <v>214</v>
      </c>
      <c r="I32" t="s">
        <v>38</v>
      </c>
      <c r="J32" t="s">
        <v>215</v>
      </c>
      <c r="K32">
        <v>695</v>
      </c>
      <c r="L32">
        <v>695</v>
      </c>
      <c r="M32">
        <v>0</v>
      </c>
      <c r="N32">
        <v>648</v>
      </c>
      <c r="O32">
        <v>0</v>
      </c>
      <c r="P32">
        <v>515.20000000000005</v>
      </c>
      <c r="Q32">
        <v>526.70000000000005</v>
      </c>
      <c r="R32">
        <v>40000</v>
      </c>
      <c r="S32">
        <v>460000</v>
      </c>
      <c r="T32">
        <v>0</v>
      </c>
      <c r="U32">
        <v>0</v>
      </c>
      <c r="V32">
        <v>460000</v>
      </c>
      <c r="W32">
        <v>6970</v>
      </c>
      <c r="X32">
        <v>409330.26199999999</v>
      </c>
      <c r="Y32">
        <v>416300.26199999999</v>
      </c>
      <c r="Z32">
        <v>9.5</v>
      </c>
      <c r="AA32">
        <v>2457439.15</v>
      </c>
      <c r="AB32">
        <v>2437327.2799999998</v>
      </c>
      <c r="AC32">
        <v>0.90500000000000003</v>
      </c>
      <c r="AD32">
        <v>0.99180000000000001</v>
      </c>
      <c r="AE32">
        <v>9.42</v>
      </c>
    </row>
    <row r="33" spans="1:31" x14ac:dyDescent="0.25">
      <c r="A33">
        <v>90</v>
      </c>
      <c r="B33" t="s">
        <v>34</v>
      </c>
      <c r="C33" t="s">
        <v>35</v>
      </c>
      <c r="D33" t="s">
        <v>0</v>
      </c>
      <c r="E33" t="s">
        <v>36</v>
      </c>
      <c r="F33" t="s">
        <v>0</v>
      </c>
      <c r="H33" t="s">
        <v>216</v>
      </c>
      <c r="I33" t="s">
        <v>38</v>
      </c>
      <c r="J33" t="s">
        <v>217</v>
      </c>
      <c r="K33">
        <v>439</v>
      </c>
      <c r="L33">
        <v>439</v>
      </c>
      <c r="M33">
        <v>0</v>
      </c>
      <c r="N33">
        <v>432</v>
      </c>
      <c r="O33">
        <v>0</v>
      </c>
      <c r="P33">
        <v>689.55</v>
      </c>
      <c r="Q33">
        <v>705.15</v>
      </c>
      <c r="R33">
        <v>20000</v>
      </c>
      <c r="S33">
        <v>312000</v>
      </c>
      <c r="T33">
        <v>0</v>
      </c>
      <c r="U33">
        <v>0</v>
      </c>
      <c r="V33">
        <v>312000</v>
      </c>
      <c r="W33">
        <v>237</v>
      </c>
      <c r="X33">
        <v>282121.37</v>
      </c>
      <c r="Y33">
        <v>282358.37</v>
      </c>
      <c r="Z33">
        <v>9.5</v>
      </c>
      <c r="AA33">
        <v>1648020.7</v>
      </c>
      <c r="AB33">
        <v>1643858.7</v>
      </c>
      <c r="AC33">
        <v>0.90500000000000003</v>
      </c>
      <c r="AD33">
        <v>0.99750000000000005</v>
      </c>
      <c r="AE33">
        <v>9.48</v>
      </c>
    </row>
    <row r="34" spans="1:31" x14ac:dyDescent="0.25">
      <c r="A34">
        <v>91</v>
      </c>
      <c r="B34" t="s">
        <v>34</v>
      </c>
      <c r="C34" t="s">
        <v>35</v>
      </c>
      <c r="D34" t="s">
        <v>0</v>
      </c>
      <c r="E34" t="s">
        <v>36</v>
      </c>
      <c r="F34" t="s">
        <v>0</v>
      </c>
      <c r="H34" t="s">
        <v>218</v>
      </c>
      <c r="I34" t="s">
        <v>38</v>
      </c>
      <c r="J34" t="s">
        <v>219</v>
      </c>
      <c r="K34">
        <v>76</v>
      </c>
      <c r="L34">
        <v>76</v>
      </c>
      <c r="M34">
        <v>0</v>
      </c>
      <c r="N34">
        <v>73</v>
      </c>
      <c r="O34">
        <v>0</v>
      </c>
      <c r="P34">
        <v>206.82</v>
      </c>
      <c r="Q34">
        <v>213.53</v>
      </c>
      <c r="R34">
        <v>20000</v>
      </c>
      <c r="S34">
        <v>134200</v>
      </c>
      <c r="T34">
        <v>0</v>
      </c>
      <c r="U34">
        <v>0</v>
      </c>
      <c r="V34">
        <v>134200</v>
      </c>
      <c r="W34">
        <v>177</v>
      </c>
      <c r="X34">
        <v>121274.17</v>
      </c>
      <c r="Y34">
        <v>121451.17</v>
      </c>
      <c r="Z34">
        <v>9.5</v>
      </c>
      <c r="AA34">
        <v>709036.5</v>
      </c>
      <c r="AB34">
        <v>706135.5</v>
      </c>
      <c r="AC34">
        <v>0.90500000000000003</v>
      </c>
      <c r="AD34">
        <v>0.99590000000000001</v>
      </c>
      <c r="AE34">
        <v>9.4600000000000009</v>
      </c>
    </row>
    <row r="35" spans="1:31" x14ac:dyDescent="0.25">
      <c r="A35">
        <v>92</v>
      </c>
      <c r="B35" t="s">
        <v>34</v>
      </c>
      <c r="C35" t="s">
        <v>35</v>
      </c>
      <c r="D35" t="s">
        <v>0</v>
      </c>
      <c r="E35" t="s">
        <v>40</v>
      </c>
      <c r="F35" t="s">
        <v>0</v>
      </c>
      <c r="H35" t="s">
        <v>220</v>
      </c>
      <c r="I35" t="s">
        <v>38</v>
      </c>
      <c r="J35" t="s">
        <v>221</v>
      </c>
      <c r="K35">
        <v>275</v>
      </c>
      <c r="L35">
        <v>275</v>
      </c>
      <c r="M35">
        <v>0</v>
      </c>
      <c r="N35">
        <v>274</v>
      </c>
      <c r="O35">
        <v>0</v>
      </c>
      <c r="P35">
        <v>929.18600000000004</v>
      </c>
      <c r="Q35">
        <v>952.49599999999998</v>
      </c>
      <c r="R35">
        <v>20000</v>
      </c>
      <c r="S35">
        <v>466200</v>
      </c>
      <c r="T35">
        <v>0</v>
      </c>
      <c r="U35">
        <v>0</v>
      </c>
      <c r="V35">
        <v>466200</v>
      </c>
      <c r="W35">
        <v>0</v>
      </c>
      <c r="X35">
        <v>421911.47399999999</v>
      </c>
      <c r="Y35">
        <v>421911.47399999999</v>
      </c>
      <c r="Z35">
        <v>9.5</v>
      </c>
      <c r="AA35">
        <v>2455523.58</v>
      </c>
      <c r="AB35">
        <v>2455523.58</v>
      </c>
      <c r="AC35">
        <v>0.90500000000000003</v>
      </c>
      <c r="AD35">
        <v>1</v>
      </c>
      <c r="AE35">
        <v>9.5</v>
      </c>
    </row>
    <row r="36" spans="1:31" x14ac:dyDescent="0.25">
      <c r="A36">
        <v>101</v>
      </c>
      <c r="B36" t="s">
        <v>34</v>
      </c>
      <c r="C36" t="s">
        <v>35</v>
      </c>
      <c r="D36" t="s">
        <v>0</v>
      </c>
      <c r="E36" t="s">
        <v>58</v>
      </c>
      <c r="F36" t="s">
        <v>0</v>
      </c>
      <c r="H36" t="s">
        <v>233</v>
      </c>
      <c r="I36" t="s">
        <v>38</v>
      </c>
      <c r="J36" t="s">
        <v>234</v>
      </c>
      <c r="K36">
        <v>476</v>
      </c>
      <c r="L36">
        <v>476</v>
      </c>
      <c r="M36">
        <v>0</v>
      </c>
      <c r="N36">
        <v>407</v>
      </c>
      <c r="O36">
        <v>0</v>
      </c>
      <c r="P36">
        <v>925.97900000000004</v>
      </c>
      <c r="Q36">
        <v>947.05600000000004</v>
      </c>
      <c r="R36">
        <v>20000</v>
      </c>
      <c r="S36">
        <v>421540</v>
      </c>
      <c r="T36">
        <v>0</v>
      </c>
      <c r="U36">
        <v>0</v>
      </c>
      <c r="V36">
        <v>421540</v>
      </c>
      <c r="W36">
        <v>9186</v>
      </c>
      <c r="X36">
        <v>372307.32</v>
      </c>
      <c r="Y36">
        <v>381493.32</v>
      </c>
      <c r="Z36">
        <v>9.5</v>
      </c>
      <c r="AA36">
        <v>2264292.42</v>
      </c>
      <c r="AB36">
        <v>2206178.42</v>
      </c>
      <c r="AC36">
        <v>0.90500000000000003</v>
      </c>
      <c r="AD36">
        <v>0.97430000000000005</v>
      </c>
      <c r="AE36">
        <v>9.26</v>
      </c>
    </row>
    <row r="37" spans="1:31" x14ac:dyDescent="0.25">
      <c r="A37">
        <v>107</v>
      </c>
      <c r="B37" t="s">
        <v>34</v>
      </c>
      <c r="C37" t="s">
        <v>35</v>
      </c>
      <c r="D37" t="s">
        <v>0</v>
      </c>
      <c r="E37" t="s">
        <v>96</v>
      </c>
      <c r="F37" t="s">
        <v>0</v>
      </c>
      <c r="H37" t="s">
        <v>246</v>
      </c>
      <c r="I37" t="s">
        <v>38</v>
      </c>
      <c r="J37" t="s">
        <v>247</v>
      </c>
      <c r="K37">
        <v>169</v>
      </c>
      <c r="L37">
        <v>169</v>
      </c>
      <c r="M37">
        <v>0</v>
      </c>
      <c r="N37">
        <v>146</v>
      </c>
      <c r="O37">
        <v>0</v>
      </c>
      <c r="P37">
        <v>213.45500000000001</v>
      </c>
      <c r="Q37">
        <v>226.18600000000001</v>
      </c>
      <c r="R37">
        <v>20000</v>
      </c>
      <c r="S37">
        <v>254620</v>
      </c>
      <c r="T37">
        <v>0</v>
      </c>
      <c r="U37">
        <v>0</v>
      </c>
      <c r="V37">
        <v>254620</v>
      </c>
      <c r="W37">
        <v>1388</v>
      </c>
      <c r="X37">
        <v>229043.34</v>
      </c>
      <c r="Y37">
        <v>230431.34</v>
      </c>
      <c r="Z37">
        <v>9.5</v>
      </c>
      <c r="AA37">
        <v>1346459.95</v>
      </c>
      <c r="AB37">
        <v>1343218.95</v>
      </c>
      <c r="AC37">
        <v>0.90500000000000003</v>
      </c>
      <c r="AD37">
        <v>0.99760000000000004</v>
      </c>
      <c r="AE37">
        <v>9.48</v>
      </c>
    </row>
    <row r="38" spans="1:31" x14ac:dyDescent="0.25">
      <c r="A38">
        <v>115</v>
      </c>
      <c r="B38" t="s">
        <v>34</v>
      </c>
      <c r="C38" t="s">
        <v>35</v>
      </c>
      <c r="D38" t="s">
        <v>0</v>
      </c>
      <c r="E38" t="s">
        <v>44</v>
      </c>
      <c r="F38" t="s">
        <v>0</v>
      </c>
      <c r="H38" t="s">
        <v>259</v>
      </c>
      <c r="I38" t="s">
        <v>38</v>
      </c>
      <c r="J38" t="s">
        <v>260</v>
      </c>
      <c r="K38">
        <v>120</v>
      </c>
      <c r="L38">
        <v>120</v>
      </c>
      <c r="M38">
        <v>0</v>
      </c>
      <c r="N38">
        <v>118</v>
      </c>
      <c r="O38">
        <v>0</v>
      </c>
      <c r="P38">
        <v>3979</v>
      </c>
      <c r="Q38">
        <v>4239.5</v>
      </c>
      <c r="R38">
        <v>1000</v>
      </c>
      <c r="S38">
        <v>260500</v>
      </c>
      <c r="T38">
        <v>0</v>
      </c>
      <c r="U38">
        <v>0</v>
      </c>
      <c r="V38">
        <v>260500</v>
      </c>
      <c r="W38">
        <v>23</v>
      </c>
      <c r="X38">
        <v>235729.78</v>
      </c>
      <c r="Y38">
        <v>235752.78</v>
      </c>
      <c r="Z38">
        <v>9.5</v>
      </c>
      <c r="AA38">
        <v>1372856.06</v>
      </c>
      <c r="AB38">
        <v>1371947.06</v>
      </c>
      <c r="AC38">
        <v>0.90500000000000003</v>
      </c>
      <c r="AD38">
        <v>0.99929999999999997</v>
      </c>
      <c r="AE38">
        <v>9.49</v>
      </c>
    </row>
    <row r="39" spans="1:31" x14ac:dyDescent="0.25">
      <c r="A39">
        <v>34</v>
      </c>
      <c r="B39" t="s">
        <v>34</v>
      </c>
      <c r="C39" t="s">
        <v>35</v>
      </c>
      <c r="D39" t="s">
        <v>0</v>
      </c>
      <c r="E39" t="s">
        <v>96</v>
      </c>
      <c r="F39" t="s">
        <v>0</v>
      </c>
      <c r="H39" t="s">
        <v>116</v>
      </c>
      <c r="I39" t="s">
        <v>55</v>
      </c>
      <c r="J39" t="s">
        <v>117</v>
      </c>
      <c r="K39">
        <v>313</v>
      </c>
      <c r="L39">
        <v>313</v>
      </c>
      <c r="M39">
        <v>0</v>
      </c>
      <c r="N39">
        <v>25</v>
      </c>
      <c r="O39">
        <v>0</v>
      </c>
      <c r="P39">
        <v>2132.4560000000001</v>
      </c>
      <c r="Q39">
        <v>2196.6080000000002</v>
      </c>
      <c r="R39">
        <v>40000</v>
      </c>
      <c r="S39">
        <v>2566080</v>
      </c>
      <c r="T39">
        <v>0</v>
      </c>
      <c r="U39">
        <v>156526.399</v>
      </c>
      <c r="V39">
        <v>2409553.6009999998</v>
      </c>
      <c r="W39">
        <v>2161347.0499999998</v>
      </c>
      <c r="X39">
        <v>30476</v>
      </c>
      <c r="Y39">
        <v>2191823.0499999998</v>
      </c>
      <c r="Z39">
        <v>9.0399999999999991</v>
      </c>
      <c r="AA39">
        <v>19234873.68</v>
      </c>
      <c r="AB39">
        <v>16506149.9</v>
      </c>
      <c r="AC39">
        <v>0.90959999999999996</v>
      </c>
      <c r="AD39">
        <v>0.85809999999999997</v>
      </c>
      <c r="AE39">
        <v>7.76</v>
      </c>
    </row>
    <row r="40" spans="1:31" x14ac:dyDescent="0.25">
      <c r="A40">
        <v>23</v>
      </c>
      <c r="B40" t="s">
        <v>34</v>
      </c>
      <c r="C40" t="s">
        <v>91</v>
      </c>
      <c r="D40" t="s">
        <v>92</v>
      </c>
      <c r="E40" t="s">
        <v>93</v>
      </c>
      <c r="F40" t="s">
        <v>92</v>
      </c>
      <c r="H40" t="s">
        <v>94</v>
      </c>
      <c r="I40" t="s">
        <v>78</v>
      </c>
      <c r="J40" t="s">
        <v>95</v>
      </c>
      <c r="K40">
        <v>211</v>
      </c>
      <c r="L40">
        <v>211</v>
      </c>
      <c r="M40">
        <v>0</v>
      </c>
      <c r="N40">
        <v>48</v>
      </c>
      <c r="O40">
        <v>0</v>
      </c>
      <c r="P40">
        <v>224.876</v>
      </c>
      <c r="Q40">
        <v>234.17599999999999</v>
      </c>
      <c r="R40">
        <v>40000</v>
      </c>
      <c r="S40">
        <v>372000</v>
      </c>
      <c r="T40">
        <v>0</v>
      </c>
      <c r="U40">
        <v>306000</v>
      </c>
      <c r="V40">
        <v>66000</v>
      </c>
      <c r="W40">
        <v>15822</v>
      </c>
      <c r="X40">
        <v>44556.959999999999</v>
      </c>
      <c r="Y40">
        <v>60378.96</v>
      </c>
      <c r="Z40">
        <v>8.52</v>
      </c>
      <c r="AA40">
        <v>437227.44</v>
      </c>
      <c r="AB40">
        <v>422143.09</v>
      </c>
      <c r="AC40">
        <v>0.91479999999999995</v>
      </c>
      <c r="AD40">
        <v>0.96550000000000002</v>
      </c>
      <c r="AE40">
        <v>8.23</v>
      </c>
    </row>
    <row r="41" spans="1:31" x14ac:dyDescent="0.25">
      <c r="A41">
        <v>27</v>
      </c>
      <c r="B41" t="s">
        <v>34</v>
      </c>
      <c r="C41" t="s">
        <v>35</v>
      </c>
      <c r="D41" t="s">
        <v>0</v>
      </c>
      <c r="E41" t="s">
        <v>36</v>
      </c>
      <c r="F41" t="s">
        <v>0</v>
      </c>
      <c r="H41" t="s">
        <v>104</v>
      </c>
      <c r="I41" t="s">
        <v>42</v>
      </c>
      <c r="J41" t="s">
        <v>105</v>
      </c>
      <c r="K41">
        <v>186</v>
      </c>
      <c r="L41">
        <v>186</v>
      </c>
      <c r="M41">
        <v>0</v>
      </c>
      <c r="N41">
        <v>1</v>
      </c>
      <c r="O41">
        <v>0</v>
      </c>
      <c r="P41">
        <v>376.96</v>
      </c>
      <c r="Q41">
        <v>429.17</v>
      </c>
      <c r="R41">
        <v>20000</v>
      </c>
      <c r="S41">
        <v>1044200</v>
      </c>
      <c r="T41">
        <v>0</v>
      </c>
      <c r="U41">
        <v>930000</v>
      </c>
      <c r="V41">
        <v>114200</v>
      </c>
      <c r="W41">
        <v>103306.78</v>
      </c>
      <c r="X41">
        <v>1219.04</v>
      </c>
      <c r="Y41">
        <v>104525.82</v>
      </c>
      <c r="Z41">
        <v>8.4700000000000006</v>
      </c>
      <c r="AA41">
        <v>1216175.6200000001</v>
      </c>
      <c r="AB41">
        <v>832339.02</v>
      </c>
      <c r="AC41">
        <v>0.9153</v>
      </c>
      <c r="AD41">
        <v>0.68440000000000001</v>
      </c>
      <c r="AE41">
        <v>5.8</v>
      </c>
    </row>
    <row r="42" spans="1:31" x14ac:dyDescent="0.25">
      <c r="A42">
        <v>108</v>
      </c>
      <c r="B42" t="s">
        <v>34</v>
      </c>
      <c r="C42" t="s">
        <v>35</v>
      </c>
      <c r="D42" t="s">
        <v>0</v>
      </c>
      <c r="E42" t="s">
        <v>36</v>
      </c>
      <c r="F42" t="s">
        <v>0</v>
      </c>
      <c r="H42" t="s">
        <v>248</v>
      </c>
      <c r="I42" t="s">
        <v>100</v>
      </c>
      <c r="J42" t="s">
        <v>249</v>
      </c>
      <c r="K42">
        <v>3518</v>
      </c>
      <c r="L42">
        <v>3518</v>
      </c>
      <c r="M42">
        <v>0</v>
      </c>
      <c r="N42">
        <v>91</v>
      </c>
      <c r="O42">
        <v>0</v>
      </c>
      <c r="P42">
        <v>2932.51</v>
      </c>
      <c r="Q42">
        <v>2997.75</v>
      </c>
      <c r="R42">
        <v>10000</v>
      </c>
      <c r="S42">
        <v>652400</v>
      </c>
      <c r="T42">
        <v>0</v>
      </c>
      <c r="U42">
        <v>152454.65400000001</v>
      </c>
      <c r="V42">
        <v>499945.34600000002</v>
      </c>
      <c r="W42">
        <v>347104.75</v>
      </c>
      <c r="X42">
        <v>110932.64</v>
      </c>
      <c r="Y42">
        <v>458037.39</v>
      </c>
      <c r="Z42">
        <v>8.3800000000000008</v>
      </c>
      <c r="AA42">
        <v>4804420.34</v>
      </c>
      <c r="AB42">
        <v>4363343.05</v>
      </c>
      <c r="AC42">
        <v>0.91620000000000001</v>
      </c>
      <c r="AD42">
        <v>0.90820000000000001</v>
      </c>
      <c r="AE42">
        <v>7.61</v>
      </c>
    </row>
    <row r="43" spans="1:31" x14ac:dyDescent="0.25">
      <c r="A43">
        <v>44</v>
      </c>
      <c r="B43" t="s">
        <v>34</v>
      </c>
      <c r="C43" t="s">
        <v>35</v>
      </c>
      <c r="D43" t="s">
        <v>0</v>
      </c>
      <c r="E43" t="s">
        <v>36</v>
      </c>
      <c r="F43" t="s">
        <v>0</v>
      </c>
      <c r="H43" t="s">
        <v>136</v>
      </c>
      <c r="I43" t="s">
        <v>100</v>
      </c>
      <c r="J43" t="s">
        <v>137</v>
      </c>
      <c r="K43">
        <v>1327</v>
      </c>
      <c r="L43">
        <v>1327</v>
      </c>
      <c r="M43">
        <v>0</v>
      </c>
      <c r="N43">
        <v>58</v>
      </c>
      <c r="O43">
        <v>0</v>
      </c>
      <c r="P43">
        <v>1417.1</v>
      </c>
      <c r="Q43">
        <v>1450.55</v>
      </c>
      <c r="R43">
        <v>10000</v>
      </c>
      <c r="S43">
        <v>334500</v>
      </c>
      <c r="T43">
        <v>0</v>
      </c>
      <c r="U43">
        <v>77628.679000000004</v>
      </c>
      <c r="V43">
        <v>256871.321</v>
      </c>
      <c r="W43">
        <v>165534</v>
      </c>
      <c r="X43">
        <v>70704.320000000007</v>
      </c>
      <c r="Y43">
        <v>236238.32</v>
      </c>
      <c r="Z43">
        <v>8.0299999999999994</v>
      </c>
      <c r="AA43">
        <v>2138860.33</v>
      </c>
      <c r="AB43">
        <v>1512756.33</v>
      </c>
      <c r="AC43">
        <v>0.91969999999999996</v>
      </c>
      <c r="AD43">
        <v>0.70730000000000004</v>
      </c>
      <c r="AE43">
        <v>5.68</v>
      </c>
    </row>
    <row r="44" spans="1:31" x14ac:dyDescent="0.25">
      <c r="A44">
        <v>109</v>
      </c>
      <c r="B44" t="s">
        <v>34</v>
      </c>
      <c r="C44" t="s">
        <v>35</v>
      </c>
      <c r="D44" t="s">
        <v>0</v>
      </c>
      <c r="E44" t="s">
        <v>40</v>
      </c>
      <c r="F44" t="s">
        <v>0</v>
      </c>
      <c r="H44" t="s">
        <v>250</v>
      </c>
      <c r="I44" t="s">
        <v>100</v>
      </c>
      <c r="J44" t="s">
        <v>251</v>
      </c>
      <c r="K44">
        <v>4371</v>
      </c>
      <c r="L44">
        <v>4371</v>
      </c>
      <c r="M44">
        <v>0</v>
      </c>
      <c r="N44">
        <v>307</v>
      </c>
      <c r="O44">
        <v>0</v>
      </c>
      <c r="P44">
        <v>2289.2080000000001</v>
      </c>
      <c r="Q44">
        <v>2312.0700000000002</v>
      </c>
      <c r="R44">
        <v>20000</v>
      </c>
      <c r="S44">
        <v>457240</v>
      </c>
      <c r="T44">
        <v>250913.58900000001</v>
      </c>
      <c r="U44">
        <v>0</v>
      </c>
      <c r="V44">
        <v>708153.58900000004</v>
      </c>
      <c r="W44">
        <v>281007.68</v>
      </c>
      <c r="X44">
        <v>370466.25599999999</v>
      </c>
      <c r="Y44">
        <v>651473.93599999999</v>
      </c>
      <c r="Z44">
        <v>8</v>
      </c>
      <c r="AA44">
        <v>5139218.6100000003</v>
      </c>
      <c r="AB44">
        <v>4793454.24</v>
      </c>
      <c r="AC44">
        <v>0.92</v>
      </c>
      <c r="AD44">
        <v>0.93269999999999997</v>
      </c>
      <c r="AE44">
        <v>7.46</v>
      </c>
    </row>
    <row r="45" spans="1:31" x14ac:dyDescent="0.25">
      <c r="A45">
        <v>81</v>
      </c>
      <c r="B45" t="s">
        <v>34</v>
      </c>
      <c r="C45" t="s">
        <v>35</v>
      </c>
      <c r="D45" t="s">
        <v>0</v>
      </c>
      <c r="E45" t="s">
        <v>96</v>
      </c>
      <c r="F45" t="s">
        <v>0</v>
      </c>
      <c r="H45" t="s">
        <v>198</v>
      </c>
      <c r="I45" t="s">
        <v>78</v>
      </c>
      <c r="J45" t="s">
        <v>199</v>
      </c>
      <c r="K45">
        <v>1405</v>
      </c>
      <c r="L45">
        <v>1405</v>
      </c>
      <c r="M45">
        <v>0</v>
      </c>
      <c r="N45">
        <v>536</v>
      </c>
      <c r="O45">
        <v>0</v>
      </c>
      <c r="P45">
        <v>735.697</v>
      </c>
      <c r="Q45">
        <v>761.43100000000004</v>
      </c>
      <c r="R45">
        <v>40000</v>
      </c>
      <c r="S45">
        <v>1029360</v>
      </c>
      <c r="T45">
        <v>0</v>
      </c>
      <c r="U45">
        <v>103949.401</v>
      </c>
      <c r="V45">
        <v>925410.59900000005</v>
      </c>
      <c r="W45">
        <v>198755.20000000001</v>
      </c>
      <c r="X45">
        <v>653405.43999999994</v>
      </c>
      <c r="Y45">
        <v>852160.64</v>
      </c>
      <c r="Z45">
        <v>7.92</v>
      </c>
      <c r="AA45">
        <v>6040312.8200000003</v>
      </c>
      <c r="AB45">
        <v>5441853.6600000001</v>
      </c>
      <c r="AC45">
        <v>0.92079999999999995</v>
      </c>
      <c r="AD45">
        <v>0.90090000000000003</v>
      </c>
      <c r="AE45">
        <v>7.14</v>
      </c>
    </row>
    <row r="46" spans="1:31" x14ac:dyDescent="0.25">
      <c r="A46">
        <v>3</v>
      </c>
      <c r="B46" t="s">
        <v>34</v>
      </c>
      <c r="C46" t="s">
        <v>35</v>
      </c>
      <c r="D46" t="s">
        <v>0</v>
      </c>
      <c r="E46" t="s">
        <v>44</v>
      </c>
      <c r="F46" t="s">
        <v>0</v>
      </c>
      <c r="H46" t="s">
        <v>45</v>
      </c>
      <c r="I46" t="s">
        <v>42</v>
      </c>
      <c r="J46" t="s">
        <v>46</v>
      </c>
      <c r="K46">
        <v>1313</v>
      </c>
      <c r="L46">
        <v>1313</v>
      </c>
      <c r="M46">
        <v>0</v>
      </c>
      <c r="N46">
        <v>113</v>
      </c>
      <c r="O46">
        <v>0</v>
      </c>
      <c r="P46">
        <v>6144</v>
      </c>
      <c r="Q46">
        <v>6574.3</v>
      </c>
      <c r="R46">
        <v>1000</v>
      </c>
      <c r="S46">
        <v>430300</v>
      </c>
      <c r="T46">
        <v>30854</v>
      </c>
      <c r="U46">
        <v>0</v>
      </c>
      <c r="V46">
        <v>461154</v>
      </c>
      <c r="W46">
        <v>288013.5</v>
      </c>
      <c r="X46">
        <v>137751.51999999999</v>
      </c>
      <c r="Y46">
        <v>425765.02</v>
      </c>
      <c r="Z46">
        <v>7.67</v>
      </c>
      <c r="AA46">
        <v>4360721.62</v>
      </c>
      <c r="AB46">
        <v>3336944.58</v>
      </c>
      <c r="AC46">
        <v>0.92330000000000001</v>
      </c>
      <c r="AD46">
        <v>0.76519999999999999</v>
      </c>
      <c r="AE46">
        <v>5.87</v>
      </c>
    </row>
    <row r="47" spans="1:31" x14ac:dyDescent="0.25">
      <c r="A47">
        <v>8</v>
      </c>
      <c r="B47" t="s">
        <v>34</v>
      </c>
      <c r="C47" t="s">
        <v>35</v>
      </c>
      <c r="D47" t="s">
        <v>0</v>
      </c>
      <c r="E47" t="s">
        <v>36</v>
      </c>
      <c r="F47" t="s">
        <v>0</v>
      </c>
      <c r="H47" t="s">
        <v>56</v>
      </c>
      <c r="I47" t="s">
        <v>42</v>
      </c>
      <c r="J47" t="s">
        <v>57</v>
      </c>
      <c r="K47">
        <v>5969</v>
      </c>
      <c r="L47">
        <v>5969</v>
      </c>
      <c r="M47">
        <v>0</v>
      </c>
      <c r="N47">
        <v>105</v>
      </c>
      <c r="O47">
        <v>0</v>
      </c>
      <c r="P47">
        <v>89709.01</v>
      </c>
      <c r="Q47">
        <v>90709.46</v>
      </c>
      <c r="R47">
        <v>500</v>
      </c>
      <c r="S47">
        <v>500225</v>
      </c>
      <c r="T47">
        <v>182595.88699999999</v>
      </c>
      <c r="U47">
        <v>0</v>
      </c>
      <c r="V47">
        <v>682820.88699999999</v>
      </c>
      <c r="W47">
        <v>502872</v>
      </c>
      <c r="X47">
        <v>127999.2</v>
      </c>
      <c r="Y47">
        <v>630871.19999999995</v>
      </c>
      <c r="Z47">
        <v>7.61</v>
      </c>
      <c r="AA47">
        <v>6204125.0899999999</v>
      </c>
      <c r="AB47">
        <v>4930977.32</v>
      </c>
      <c r="AC47">
        <v>0.92390000000000005</v>
      </c>
      <c r="AD47">
        <v>0.79479999999999995</v>
      </c>
      <c r="AE47">
        <v>6.05</v>
      </c>
    </row>
    <row r="48" spans="1:31" x14ac:dyDescent="0.25">
      <c r="A48">
        <v>28</v>
      </c>
      <c r="B48" t="s">
        <v>34</v>
      </c>
      <c r="C48" t="s">
        <v>35</v>
      </c>
      <c r="D48" t="s">
        <v>0</v>
      </c>
      <c r="E48" t="s">
        <v>36</v>
      </c>
      <c r="F48" t="s">
        <v>0</v>
      </c>
      <c r="H48" t="s">
        <v>106</v>
      </c>
      <c r="I48" t="s">
        <v>100</v>
      </c>
      <c r="J48" t="s">
        <v>107</v>
      </c>
      <c r="K48">
        <v>4093</v>
      </c>
      <c r="L48">
        <v>4093</v>
      </c>
      <c r="M48">
        <v>0</v>
      </c>
      <c r="N48">
        <v>109</v>
      </c>
      <c r="O48">
        <v>0</v>
      </c>
      <c r="P48">
        <v>3681.3</v>
      </c>
      <c r="Q48">
        <v>3741.59</v>
      </c>
      <c r="R48">
        <v>20000</v>
      </c>
      <c r="S48">
        <v>1205800</v>
      </c>
      <c r="T48">
        <v>0</v>
      </c>
      <c r="U48">
        <v>209999.52</v>
      </c>
      <c r="V48">
        <v>995800.48</v>
      </c>
      <c r="W48">
        <v>791370.35</v>
      </c>
      <c r="X48">
        <v>131656.32000000001</v>
      </c>
      <c r="Y48">
        <v>923026.67</v>
      </c>
      <c r="Z48">
        <v>7.31</v>
      </c>
      <c r="AA48">
        <v>7947662.8700000001</v>
      </c>
      <c r="AB48">
        <v>6232225.96</v>
      </c>
      <c r="AC48">
        <v>0.92689999999999995</v>
      </c>
      <c r="AD48">
        <v>0.78420000000000001</v>
      </c>
      <c r="AE48">
        <v>5.73</v>
      </c>
    </row>
    <row r="49" spans="1:31" x14ac:dyDescent="0.25">
      <c r="A49">
        <v>68</v>
      </c>
      <c r="B49" t="s">
        <v>34</v>
      </c>
      <c r="C49" t="s">
        <v>35</v>
      </c>
      <c r="D49" t="s">
        <v>0</v>
      </c>
      <c r="E49" t="s">
        <v>68</v>
      </c>
      <c r="F49" t="s">
        <v>0</v>
      </c>
      <c r="H49" t="s">
        <v>177</v>
      </c>
      <c r="I49" t="s">
        <v>100</v>
      </c>
      <c r="J49" t="s">
        <v>178</v>
      </c>
      <c r="K49">
        <v>2003</v>
      </c>
      <c r="L49">
        <v>2003</v>
      </c>
      <c r="M49">
        <v>0</v>
      </c>
      <c r="N49">
        <v>28</v>
      </c>
      <c r="O49">
        <v>0</v>
      </c>
      <c r="P49">
        <v>1795.71</v>
      </c>
      <c r="Q49">
        <v>1852.287</v>
      </c>
      <c r="R49">
        <v>20000</v>
      </c>
      <c r="S49">
        <v>1131540</v>
      </c>
      <c r="T49">
        <v>0</v>
      </c>
      <c r="U49">
        <v>64073.936000000002</v>
      </c>
      <c r="V49">
        <v>1067466.064</v>
      </c>
      <c r="W49">
        <v>955981.2</v>
      </c>
      <c r="X49">
        <v>34133.120000000003</v>
      </c>
      <c r="Y49">
        <v>990114.32</v>
      </c>
      <c r="Z49">
        <v>7.25</v>
      </c>
      <c r="AA49">
        <v>10128469.380000001</v>
      </c>
      <c r="AB49">
        <v>8650824.5</v>
      </c>
      <c r="AC49">
        <v>0.92749999999999999</v>
      </c>
      <c r="AD49">
        <v>0.85409999999999997</v>
      </c>
      <c r="AE49">
        <v>6.19</v>
      </c>
    </row>
    <row r="50" spans="1:31" x14ac:dyDescent="0.25">
      <c r="A50">
        <v>59</v>
      </c>
      <c r="B50" t="s">
        <v>34</v>
      </c>
      <c r="C50" t="s">
        <v>35</v>
      </c>
      <c r="D50" t="s">
        <v>0</v>
      </c>
      <c r="E50" t="s">
        <v>36</v>
      </c>
      <c r="F50" t="s">
        <v>0</v>
      </c>
      <c r="H50" t="s">
        <v>163</v>
      </c>
      <c r="I50" t="s">
        <v>100</v>
      </c>
      <c r="J50" t="s">
        <v>164</v>
      </c>
      <c r="K50">
        <v>2505</v>
      </c>
      <c r="L50">
        <v>2505</v>
      </c>
      <c r="M50">
        <v>0</v>
      </c>
      <c r="N50">
        <v>88</v>
      </c>
      <c r="O50">
        <v>0</v>
      </c>
      <c r="P50">
        <v>1462.22</v>
      </c>
      <c r="Q50">
        <v>1494.22</v>
      </c>
      <c r="R50">
        <v>20000</v>
      </c>
      <c r="S50">
        <v>640000</v>
      </c>
      <c r="T50">
        <v>0</v>
      </c>
      <c r="U50">
        <v>120991.965</v>
      </c>
      <c r="V50">
        <v>519008.03499999997</v>
      </c>
      <c r="W50">
        <v>375575.2</v>
      </c>
      <c r="X50">
        <v>106056.48</v>
      </c>
      <c r="Y50">
        <v>481631.68</v>
      </c>
      <c r="Z50">
        <v>7.2</v>
      </c>
      <c r="AA50">
        <v>3973263.13</v>
      </c>
      <c r="AB50">
        <v>1925929.2</v>
      </c>
      <c r="AC50">
        <v>0.92800000000000005</v>
      </c>
      <c r="AD50">
        <v>0.48470000000000002</v>
      </c>
      <c r="AE50">
        <v>3.49</v>
      </c>
    </row>
    <row r="51" spans="1:31" x14ac:dyDescent="0.25">
      <c r="A51">
        <v>40</v>
      </c>
      <c r="B51" t="s">
        <v>34</v>
      </c>
      <c r="C51" t="s">
        <v>35</v>
      </c>
      <c r="D51" t="s">
        <v>0</v>
      </c>
      <c r="E51" t="s">
        <v>96</v>
      </c>
      <c r="F51" t="s">
        <v>0</v>
      </c>
      <c r="H51" t="s">
        <v>128</v>
      </c>
      <c r="I51" t="s">
        <v>100</v>
      </c>
      <c r="J51" t="s">
        <v>129</v>
      </c>
      <c r="K51">
        <v>1635</v>
      </c>
      <c r="L51">
        <v>1635</v>
      </c>
      <c r="M51">
        <v>0</v>
      </c>
      <c r="N51">
        <v>35</v>
      </c>
      <c r="O51">
        <v>0</v>
      </c>
      <c r="P51">
        <v>517.08699999999999</v>
      </c>
      <c r="Q51">
        <v>549.30999999999995</v>
      </c>
      <c r="R51">
        <v>10000</v>
      </c>
      <c r="S51">
        <v>322230</v>
      </c>
      <c r="T51">
        <v>0</v>
      </c>
      <c r="U51">
        <v>15782.061</v>
      </c>
      <c r="V51">
        <v>306447.93900000001</v>
      </c>
      <c r="W51">
        <v>242807</v>
      </c>
      <c r="X51">
        <v>42056.88</v>
      </c>
      <c r="Y51">
        <v>284863.88</v>
      </c>
      <c r="Z51">
        <v>7.04</v>
      </c>
      <c r="AA51">
        <v>2950059.55</v>
      </c>
      <c r="AB51">
        <v>2155259.5499999998</v>
      </c>
      <c r="AC51">
        <v>0.92959999999999998</v>
      </c>
      <c r="AD51">
        <v>0.73060000000000003</v>
      </c>
      <c r="AE51">
        <v>5.14</v>
      </c>
    </row>
    <row r="52" spans="1:31" x14ac:dyDescent="0.25">
      <c r="A52">
        <v>37</v>
      </c>
      <c r="B52" t="s">
        <v>34</v>
      </c>
      <c r="C52" t="s">
        <v>35</v>
      </c>
      <c r="D52" t="s">
        <v>0</v>
      </c>
      <c r="E52" t="s">
        <v>40</v>
      </c>
      <c r="F52" t="s">
        <v>0</v>
      </c>
      <c r="H52" t="s">
        <v>122</v>
      </c>
      <c r="I52" t="s">
        <v>100</v>
      </c>
      <c r="J52" t="s">
        <v>123</v>
      </c>
      <c r="K52">
        <v>932</v>
      </c>
      <c r="L52">
        <v>932</v>
      </c>
      <c r="M52">
        <v>0</v>
      </c>
      <c r="N52">
        <v>105</v>
      </c>
      <c r="O52">
        <v>0</v>
      </c>
      <c r="P52">
        <v>794.10900000000004</v>
      </c>
      <c r="Q52">
        <v>809.76300000000003</v>
      </c>
      <c r="R52">
        <v>20000</v>
      </c>
      <c r="S52">
        <v>313080</v>
      </c>
      <c r="T52">
        <v>0</v>
      </c>
      <c r="U52">
        <v>119281.594</v>
      </c>
      <c r="V52">
        <v>193798.40599999999</v>
      </c>
      <c r="W52">
        <v>52489.5</v>
      </c>
      <c r="X52">
        <v>127938.24800000001</v>
      </c>
      <c r="Y52">
        <v>180427.74799999999</v>
      </c>
      <c r="Z52">
        <v>6.9</v>
      </c>
      <c r="AA52">
        <v>1316187.5</v>
      </c>
      <c r="AB52">
        <v>1428913.57</v>
      </c>
      <c r="AC52">
        <v>0.93100000000000005</v>
      </c>
      <c r="AD52">
        <v>1.0855999999999999</v>
      </c>
      <c r="AE52">
        <v>7.49</v>
      </c>
    </row>
    <row r="53" spans="1:31" x14ac:dyDescent="0.25">
      <c r="A53">
        <v>32</v>
      </c>
      <c r="B53" t="s">
        <v>34</v>
      </c>
      <c r="C53" t="s">
        <v>35</v>
      </c>
      <c r="D53" t="s">
        <v>0</v>
      </c>
      <c r="E53" t="s">
        <v>47</v>
      </c>
      <c r="F53" t="s">
        <v>0</v>
      </c>
      <c r="H53" t="s">
        <v>114</v>
      </c>
      <c r="I53" t="s">
        <v>42</v>
      </c>
      <c r="J53" t="s">
        <v>115</v>
      </c>
      <c r="K53">
        <v>525</v>
      </c>
      <c r="L53">
        <v>525</v>
      </c>
      <c r="M53">
        <v>0</v>
      </c>
      <c r="N53">
        <v>0</v>
      </c>
      <c r="O53">
        <v>0</v>
      </c>
      <c r="P53">
        <v>4708.5</v>
      </c>
      <c r="Q53">
        <v>4890</v>
      </c>
      <c r="R53">
        <v>1000</v>
      </c>
      <c r="S53">
        <v>181500</v>
      </c>
      <c r="T53">
        <v>0</v>
      </c>
      <c r="U53">
        <v>57123.243000000002</v>
      </c>
      <c r="V53">
        <v>124376.757</v>
      </c>
      <c r="W53">
        <v>115841.1</v>
      </c>
      <c r="X53">
        <v>0</v>
      </c>
      <c r="Y53">
        <v>115841.1</v>
      </c>
      <c r="Z53">
        <v>6.86</v>
      </c>
      <c r="AA53">
        <v>1148975.17</v>
      </c>
      <c r="AB53">
        <v>1126508.17</v>
      </c>
      <c r="AC53">
        <v>0.93140000000000001</v>
      </c>
      <c r="AD53">
        <v>0.98040000000000005</v>
      </c>
      <c r="AE53">
        <v>6.73</v>
      </c>
    </row>
    <row r="54" spans="1:31" x14ac:dyDescent="0.25">
      <c r="A54">
        <v>114</v>
      </c>
      <c r="B54" t="s">
        <v>34</v>
      </c>
      <c r="C54" t="s">
        <v>35</v>
      </c>
      <c r="D54" t="s">
        <v>0</v>
      </c>
      <c r="E54" t="s">
        <v>40</v>
      </c>
      <c r="F54" t="s">
        <v>0</v>
      </c>
      <c r="H54" t="s">
        <v>257</v>
      </c>
      <c r="I54" t="s">
        <v>100</v>
      </c>
      <c r="J54" t="s">
        <v>258</v>
      </c>
      <c r="K54">
        <v>5284</v>
      </c>
      <c r="L54">
        <v>5284</v>
      </c>
      <c r="M54">
        <v>0</v>
      </c>
      <c r="N54">
        <v>82</v>
      </c>
      <c r="O54">
        <v>0</v>
      </c>
      <c r="P54">
        <v>1696.961</v>
      </c>
      <c r="Q54">
        <v>1729.49</v>
      </c>
      <c r="R54">
        <v>20000</v>
      </c>
      <c r="S54">
        <v>650580</v>
      </c>
      <c r="T54">
        <v>0</v>
      </c>
      <c r="U54">
        <v>30334.464</v>
      </c>
      <c r="V54">
        <v>620245.53599999996</v>
      </c>
      <c r="W54">
        <v>477851.47</v>
      </c>
      <c r="X54">
        <v>99961.279999999999</v>
      </c>
      <c r="Y54">
        <v>577812.75</v>
      </c>
      <c r="Z54">
        <v>6.84</v>
      </c>
      <c r="AA54">
        <v>5334219.83</v>
      </c>
      <c r="AB54">
        <v>4176967.89</v>
      </c>
      <c r="AC54">
        <v>0.93159999999999998</v>
      </c>
      <c r="AD54">
        <v>0.78310000000000002</v>
      </c>
      <c r="AE54">
        <v>5.36</v>
      </c>
    </row>
    <row r="55" spans="1:31" x14ac:dyDescent="0.25">
      <c r="A55">
        <v>104</v>
      </c>
      <c r="B55" t="s">
        <v>34</v>
      </c>
      <c r="C55" t="s">
        <v>35</v>
      </c>
      <c r="D55" t="s">
        <v>0</v>
      </c>
      <c r="E55" t="s">
        <v>44</v>
      </c>
      <c r="F55" t="s">
        <v>0</v>
      </c>
      <c r="H55" t="s">
        <v>240</v>
      </c>
      <c r="I55" t="s">
        <v>100</v>
      </c>
      <c r="J55" t="s">
        <v>241</v>
      </c>
      <c r="K55">
        <v>289</v>
      </c>
      <c r="L55">
        <v>289</v>
      </c>
      <c r="M55">
        <v>0</v>
      </c>
      <c r="N55">
        <v>29</v>
      </c>
      <c r="O55">
        <v>0</v>
      </c>
      <c r="P55">
        <v>9386.7999999999993</v>
      </c>
      <c r="Q55">
        <v>9481.5</v>
      </c>
      <c r="R55">
        <v>1000</v>
      </c>
      <c r="S55">
        <v>94700</v>
      </c>
      <c r="T55">
        <v>40235.26</v>
      </c>
      <c r="U55">
        <v>0</v>
      </c>
      <c r="V55">
        <v>134935.26</v>
      </c>
      <c r="W55">
        <v>90875</v>
      </c>
      <c r="X55">
        <v>35352.160000000003</v>
      </c>
      <c r="Y55">
        <v>126227.16</v>
      </c>
      <c r="Z55">
        <v>6.45</v>
      </c>
      <c r="AA55">
        <v>1401541.78</v>
      </c>
      <c r="AB55">
        <v>1084226.03</v>
      </c>
      <c r="AC55">
        <v>0.9355</v>
      </c>
      <c r="AD55">
        <v>0.77359999999999995</v>
      </c>
      <c r="AE55">
        <v>4.99</v>
      </c>
    </row>
    <row r="56" spans="1:31" x14ac:dyDescent="0.25">
      <c r="A56">
        <v>85</v>
      </c>
      <c r="B56" t="s">
        <v>34</v>
      </c>
      <c r="C56" t="s">
        <v>35</v>
      </c>
      <c r="D56" t="s">
        <v>0</v>
      </c>
      <c r="E56" t="s">
        <v>36</v>
      </c>
      <c r="F56" t="s">
        <v>0</v>
      </c>
      <c r="H56" t="s">
        <v>206</v>
      </c>
      <c r="I56" t="s">
        <v>100</v>
      </c>
      <c r="J56" t="s">
        <v>207</v>
      </c>
      <c r="K56">
        <v>2474</v>
      </c>
      <c r="L56">
        <v>2474</v>
      </c>
      <c r="M56">
        <v>0</v>
      </c>
      <c r="N56">
        <v>164</v>
      </c>
      <c r="O56">
        <v>0</v>
      </c>
      <c r="P56">
        <v>1969.68</v>
      </c>
      <c r="Q56">
        <v>2017.54</v>
      </c>
      <c r="R56">
        <v>20000</v>
      </c>
      <c r="S56">
        <v>957200</v>
      </c>
      <c r="T56">
        <v>0</v>
      </c>
      <c r="U56">
        <v>159134.61600000001</v>
      </c>
      <c r="V56">
        <v>798065.38399999996</v>
      </c>
      <c r="W56">
        <v>546839.85</v>
      </c>
      <c r="X56">
        <v>199922.56</v>
      </c>
      <c r="Y56">
        <v>746762.41</v>
      </c>
      <c r="Z56">
        <v>6.43</v>
      </c>
      <c r="AA56">
        <v>6666700.6399999997</v>
      </c>
      <c r="AB56">
        <v>5219716.4400000004</v>
      </c>
      <c r="AC56">
        <v>0.93569999999999998</v>
      </c>
      <c r="AD56">
        <v>0.78300000000000003</v>
      </c>
      <c r="AE56">
        <v>5.03</v>
      </c>
    </row>
    <row r="57" spans="1:31" x14ac:dyDescent="0.25">
      <c r="A57">
        <v>43</v>
      </c>
      <c r="B57" t="s">
        <v>34</v>
      </c>
      <c r="C57" t="s">
        <v>35</v>
      </c>
      <c r="D57" t="s">
        <v>0</v>
      </c>
      <c r="E57" t="s">
        <v>36</v>
      </c>
      <c r="F57" t="s">
        <v>0</v>
      </c>
      <c r="H57" t="s">
        <v>134</v>
      </c>
      <c r="I57" t="s">
        <v>78</v>
      </c>
      <c r="J57" t="s">
        <v>135</v>
      </c>
      <c r="K57">
        <v>63</v>
      </c>
      <c r="L57">
        <v>63</v>
      </c>
      <c r="M57">
        <v>0</v>
      </c>
      <c r="N57">
        <v>10</v>
      </c>
      <c r="O57">
        <v>0</v>
      </c>
      <c r="P57">
        <v>1380</v>
      </c>
      <c r="Q57">
        <v>1406.42</v>
      </c>
      <c r="R57">
        <v>40000</v>
      </c>
      <c r="S57">
        <v>1056800</v>
      </c>
      <c r="T57">
        <v>0</v>
      </c>
      <c r="U57">
        <v>47996.190999999999</v>
      </c>
      <c r="V57">
        <v>1008803.809</v>
      </c>
      <c r="W57">
        <v>932394.6</v>
      </c>
      <c r="X57">
        <v>12190.4</v>
      </c>
      <c r="Y57">
        <v>944585</v>
      </c>
      <c r="Z57">
        <v>6.37</v>
      </c>
      <c r="AA57">
        <v>10785832.65</v>
      </c>
      <c r="AB57">
        <v>8780401.6500000004</v>
      </c>
      <c r="AC57">
        <v>0.93630000000000002</v>
      </c>
      <c r="AD57">
        <v>0.81410000000000005</v>
      </c>
      <c r="AE57">
        <v>5.19</v>
      </c>
    </row>
    <row r="58" spans="1:31" x14ac:dyDescent="0.25">
      <c r="A58">
        <v>53</v>
      </c>
      <c r="B58" t="s">
        <v>34</v>
      </c>
      <c r="C58" t="s">
        <v>35</v>
      </c>
      <c r="D58" t="s">
        <v>0</v>
      </c>
      <c r="E58" t="s">
        <v>40</v>
      </c>
      <c r="F58" t="s">
        <v>0</v>
      </c>
      <c r="H58" t="s">
        <v>153</v>
      </c>
      <c r="I58" t="s">
        <v>78</v>
      </c>
      <c r="J58" t="s">
        <v>154</v>
      </c>
      <c r="K58">
        <v>1445</v>
      </c>
      <c r="L58">
        <v>1445</v>
      </c>
      <c r="M58">
        <v>0</v>
      </c>
      <c r="N58">
        <v>328</v>
      </c>
      <c r="O58">
        <v>0</v>
      </c>
      <c r="P58">
        <v>1110.521</v>
      </c>
      <c r="Q58">
        <v>1133.924</v>
      </c>
      <c r="R58">
        <v>20000</v>
      </c>
      <c r="S58">
        <v>468060</v>
      </c>
      <c r="T58">
        <v>139781.73499999999</v>
      </c>
      <c r="U58">
        <v>0</v>
      </c>
      <c r="V58">
        <v>607841.73499999999</v>
      </c>
      <c r="W58">
        <v>170552</v>
      </c>
      <c r="X58">
        <v>399723.21600000001</v>
      </c>
      <c r="Y58">
        <v>570275.21600000001</v>
      </c>
      <c r="Z58">
        <v>6.18</v>
      </c>
      <c r="AA58">
        <v>4150786.37</v>
      </c>
      <c r="AB58">
        <v>3100436.97</v>
      </c>
      <c r="AC58">
        <v>0.93820000000000003</v>
      </c>
      <c r="AD58">
        <v>0.747</v>
      </c>
      <c r="AE58">
        <v>4.62</v>
      </c>
    </row>
    <row r="59" spans="1:31" x14ac:dyDescent="0.25">
      <c r="A59">
        <v>51</v>
      </c>
      <c r="B59" t="s">
        <v>34</v>
      </c>
      <c r="C59" t="s">
        <v>35</v>
      </c>
      <c r="D59" t="s">
        <v>0</v>
      </c>
      <c r="E59" t="s">
        <v>36</v>
      </c>
      <c r="F59" t="s">
        <v>0</v>
      </c>
      <c r="H59" t="s">
        <v>148</v>
      </c>
      <c r="I59" t="s">
        <v>149</v>
      </c>
      <c r="J59" t="s">
        <v>150</v>
      </c>
      <c r="K59">
        <v>315</v>
      </c>
      <c r="L59">
        <v>315</v>
      </c>
      <c r="M59">
        <v>0</v>
      </c>
      <c r="N59">
        <v>17</v>
      </c>
      <c r="O59">
        <v>0</v>
      </c>
      <c r="P59">
        <v>8063.6</v>
      </c>
      <c r="Q59">
        <v>8120</v>
      </c>
      <c r="R59">
        <v>2000</v>
      </c>
      <c r="S59">
        <v>112800</v>
      </c>
      <c r="T59">
        <v>0</v>
      </c>
      <c r="U59">
        <v>34249.838000000003</v>
      </c>
      <c r="V59">
        <v>78550.161999999997</v>
      </c>
      <c r="W59">
        <v>53430</v>
      </c>
      <c r="X59">
        <v>20723.68</v>
      </c>
      <c r="Y59">
        <v>74153.679999999993</v>
      </c>
      <c r="Z59">
        <v>5.6</v>
      </c>
      <c r="AA59">
        <v>702919.59</v>
      </c>
      <c r="AB59">
        <v>387426.58</v>
      </c>
      <c r="AC59">
        <v>0.94399999999999995</v>
      </c>
      <c r="AD59">
        <v>0.55120000000000002</v>
      </c>
      <c r="AE59">
        <v>3.09</v>
      </c>
    </row>
    <row r="60" spans="1:31" x14ac:dyDescent="0.25">
      <c r="A60">
        <v>26</v>
      </c>
      <c r="B60" t="s">
        <v>34</v>
      </c>
      <c r="C60" t="s">
        <v>35</v>
      </c>
      <c r="D60" t="s">
        <v>0</v>
      </c>
      <c r="E60" t="s">
        <v>36</v>
      </c>
      <c r="F60" t="s">
        <v>0</v>
      </c>
      <c r="H60" t="s">
        <v>102</v>
      </c>
      <c r="I60" t="s">
        <v>100</v>
      </c>
      <c r="J60" t="s">
        <v>103</v>
      </c>
      <c r="K60">
        <v>1448</v>
      </c>
      <c r="L60">
        <v>1448</v>
      </c>
      <c r="M60">
        <v>0</v>
      </c>
      <c r="N60">
        <v>95</v>
      </c>
      <c r="O60">
        <v>0</v>
      </c>
      <c r="P60">
        <v>1133.67</v>
      </c>
      <c r="Q60">
        <v>1178.8599999999999</v>
      </c>
      <c r="R60">
        <v>20000</v>
      </c>
      <c r="S60">
        <v>903800</v>
      </c>
      <c r="T60">
        <v>0</v>
      </c>
      <c r="U60">
        <v>150497.859</v>
      </c>
      <c r="V60">
        <v>753302.14099999995</v>
      </c>
      <c r="W60">
        <v>596047.5</v>
      </c>
      <c r="X60">
        <v>115808.8</v>
      </c>
      <c r="Y60">
        <v>711856.3</v>
      </c>
      <c r="Z60">
        <v>5.5</v>
      </c>
      <c r="AA60">
        <v>5684648.4699999997</v>
      </c>
      <c r="AB60">
        <v>4817444.6399999997</v>
      </c>
      <c r="AC60">
        <v>0.94499999999999995</v>
      </c>
      <c r="AD60">
        <v>0.84740000000000004</v>
      </c>
      <c r="AE60">
        <v>4.66</v>
      </c>
    </row>
    <row r="61" spans="1:31" x14ac:dyDescent="0.25">
      <c r="A61">
        <v>15</v>
      </c>
      <c r="B61" t="s">
        <v>34</v>
      </c>
      <c r="C61" t="s">
        <v>35</v>
      </c>
      <c r="D61" t="s">
        <v>0</v>
      </c>
      <c r="E61" t="s">
        <v>36</v>
      </c>
      <c r="F61" t="s">
        <v>0</v>
      </c>
      <c r="H61" t="s">
        <v>73</v>
      </c>
      <c r="I61" t="s">
        <v>42</v>
      </c>
      <c r="J61" t="s">
        <v>74</v>
      </c>
      <c r="K61">
        <v>1903</v>
      </c>
      <c r="L61">
        <v>1903</v>
      </c>
      <c r="M61">
        <v>0</v>
      </c>
      <c r="N61">
        <v>222</v>
      </c>
      <c r="O61">
        <v>0</v>
      </c>
      <c r="P61">
        <v>1550.4</v>
      </c>
      <c r="Q61">
        <v>1558.92</v>
      </c>
      <c r="R61">
        <v>40000</v>
      </c>
      <c r="S61">
        <v>340800</v>
      </c>
      <c r="T61">
        <v>391023.04499999998</v>
      </c>
      <c r="U61">
        <v>0</v>
      </c>
      <c r="V61">
        <v>731823.04500000004</v>
      </c>
      <c r="W61">
        <v>424483</v>
      </c>
      <c r="X61">
        <v>269529.74400000001</v>
      </c>
      <c r="Y61">
        <v>694012.74399999995</v>
      </c>
      <c r="Z61">
        <v>5.17</v>
      </c>
      <c r="AA61">
        <v>6125531.5800000001</v>
      </c>
      <c r="AB61">
        <v>4533282.4000000004</v>
      </c>
      <c r="AC61">
        <v>0.94830000000000003</v>
      </c>
      <c r="AD61">
        <v>0.74009999999999998</v>
      </c>
      <c r="AE61">
        <v>3.83</v>
      </c>
    </row>
    <row r="62" spans="1:31" x14ac:dyDescent="0.25">
      <c r="A62">
        <v>19</v>
      </c>
      <c r="B62" t="s">
        <v>34</v>
      </c>
      <c r="C62" t="s">
        <v>35</v>
      </c>
      <c r="D62" t="s">
        <v>0</v>
      </c>
      <c r="E62" t="s">
        <v>40</v>
      </c>
      <c r="F62" t="s">
        <v>0</v>
      </c>
      <c r="H62" t="s">
        <v>82</v>
      </c>
      <c r="I62" t="s">
        <v>78</v>
      </c>
      <c r="J62" t="s">
        <v>83</v>
      </c>
      <c r="K62">
        <v>2534</v>
      </c>
      <c r="L62">
        <v>2534</v>
      </c>
      <c r="M62">
        <v>0</v>
      </c>
      <c r="N62">
        <v>210</v>
      </c>
      <c r="O62">
        <v>0</v>
      </c>
      <c r="P62">
        <v>1456.827</v>
      </c>
      <c r="Q62">
        <v>1480.748</v>
      </c>
      <c r="R62">
        <v>20000</v>
      </c>
      <c r="S62">
        <v>478420</v>
      </c>
      <c r="T62">
        <v>0</v>
      </c>
      <c r="U62">
        <v>50421.366999999998</v>
      </c>
      <c r="V62">
        <v>427998.63299999997</v>
      </c>
      <c r="W62">
        <v>150387.79999999999</v>
      </c>
      <c r="X62">
        <v>255998.4</v>
      </c>
      <c r="Y62">
        <v>406386.2</v>
      </c>
      <c r="Z62">
        <v>5.05</v>
      </c>
      <c r="AA62">
        <v>3134717.57</v>
      </c>
      <c r="AB62">
        <v>2839662.57</v>
      </c>
      <c r="AC62">
        <v>0.94950000000000001</v>
      </c>
      <c r="AD62">
        <v>0.90590000000000004</v>
      </c>
      <c r="AE62">
        <v>4.57</v>
      </c>
    </row>
    <row r="63" spans="1:31" x14ac:dyDescent="0.25">
      <c r="A63">
        <v>2</v>
      </c>
      <c r="B63" t="s">
        <v>34</v>
      </c>
      <c r="C63" t="s">
        <v>35</v>
      </c>
      <c r="D63" t="s">
        <v>0</v>
      </c>
      <c r="E63" t="s">
        <v>40</v>
      </c>
      <c r="F63" t="s">
        <v>0</v>
      </c>
      <c r="H63" t="s">
        <v>41</v>
      </c>
      <c r="I63" t="s">
        <v>42</v>
      </c>
      <c r="J63" t="s">
        <v>43</v>
      </c>
      <c r="K63">
        <v>9243</v>
      </c>
      <c r="L63">
        <v>9243</v>
      </c>
      <c r="M63">
        <v>0</v>
      </c>
      <c r="N63">
        <v>196</v>
      </c>
      <c r="O63">
        <v>0</v>
      </c>
      <c r="P63">
        <v>3216.5949999999998</v>
      </c>
      <c r="Q63">
        <v>3275.9050000000002</v>
      </c>
      <c r="R63">
        <v>20000</v>
      </c>
      <c r="S63">
        <v>1186200</v>
      </c>
      <c r="T63">
        <v>0</v>
      </c>
      <c r="U63">
        <v>209236.378</v>
      </c>
      <c r="V63">
        <v>976963.62199999997</v>
      </c>
      <c r="W63">
        <v>692741.48</v>
      </c>
      <c r="X63">
        <v>238261.36799999999</v>
      </c>
      <c r="Y63">
        <v>931002.848</v>
      </c>
      <c r="Z63">
        <v>4.7</v>
      </c>
      <c r="AA63">
        <v>8640695.0999999996</v>
      </c>
      <c r="AB63">
        <v>6881784.4199999999</v>
      </c>
      <c r="AC63">
        <v>0.95299999999999996</v>
      </c>
      <c r="AD63">
        <v>0.7964</v>
      </c>
      <c r="AE63">
        <v>3.74</v>
      </c>
    </row>
    <row r="64" spans="1:31" x14ac:dyDescent="0.25">
      <c r="A64">
        <v>20</v>
      </c>
      <c r="B64" t="s">
        <v>34</v>
      </c>
      <c r="C64" t="s">
        <v>35</v>
      </c>
      <c r="D64" t="s">
        <v>0</v>
      </c>
      <c r="E64" t="s">
        <v>47</v>
      </c>
      <c r="F64" t="s">
        <v>0</v>
      </c>
      <c r="H64" t="s">
        <v>84</v>
      </c>
      <c r="I64" t="s">
        <v>42</v>
      </c>
      <c r="J64" t="s">
        <v>85</v>
      </c>
      <c r="K64">
        <v>677</v>
      </c>
      <c r="L64">
        <v>677</v>
      </c>
      <c r="M64">
        <v>0</v>
      </c>
      <c r="N64">
        <v>0</v>
      </c>
      <c r="O64">
        <v>0</v>
      </c>
      <c r="P64">
        <v>1773.2</v>
      </c>
      <c r="Q64">
        <v>2403</v>
      </c>
      <c r="R64">
        <v>1000</v>
      </c>
      <c r="S64">
        <v>629800</v>
      </c>
      <c r="T64">
        <v>0</v>
      </c>
      <c r="U64">
        <v>570000</v>
      </c>
      <c r="V64">
        <v>59800</v>
      </c>
      <c r="W64">
        <v>57093.8</v>
      </c>
      <c r="X64">
        <v>0</v>
      </c>
      <c r="Y64">
        <v>57093.8</v>
      </c>
      <c r="Z64">
        <v>4.53</v>
      </c>
      <c r="AA64">
        <v>588419.54</v>
      </c>
      <c r="AB64">
        <v>600883.17000000004</v>
      </c>
      <c r="AC64">
        <v>0.95469999999999999</v>
      </c>
      <c r="AD64">
        <v>1.0212000000000001</v>
      </c>
      <c r="AE64">
        <v>4.63</v>
      </c>
    </row>
    <row r="65" spans="1:31" x14ac:dyDescent="0.25">
      <c r="A65">
        <v>16</v>
      </c>
      <c r="B65" t="s">
        <v>34</v>
      </c>
      <c r="C65" t="s">
        <v>35</v>
      </c>
      <c r="D65" t="s">
        <v>0</v>
      </c>
      <c r="E65" t="s">
        <v>36</v>
      </c>
      <c r="F65" t="s">
        <v>0</v>
      </c>
      <c r="H65" t="s">
        <v>75</v>
      </c>
      <c r="I65" t="s">
        <v>42</v>
      </c>
      <c r="J65" t="s">
        <v>76</v>
      </c>
      <c r="K65">
        <v>1740</v>
      </c>
      <c r="L65">
        <v>1740</v>
      </c>
      <c r="M65">
        <v>0</v>
      </c>
      <c r="N65">
        <v>0</v>
      </c>
      <c r="O65">
        <v>0</v>
      </c>
      <c r="P65">
        <v>832.3</v>
      </c>
      <c r="Q65">
        <v>849.1</v>
      </c>
      <c r="R65">
        <v>1000</v>
      </c>
      <c r="S65">
        <v>16800</v>
      </c>
      <c r="T65">
        <v>145975.20000000001</v>
      </c>
      <c r="U65">
        <v>0</v>
      </c>
      <c r="V65">
        <v>162775.20000000001</v>
      </c>
      <c r="W65">
        <v>155824</v>
      </c>
      <c r="X65">
        <v>0</v>
      </c>
      <c r="Y65">
        <v>155824</v>
      </c>
      <c r="Z65">
        <v>4.2699999999999996</v>
      </c>
      <c r="AA65">
        <v>1914979.38</v>
      </c>
      <c r="AB65">
        <v>1723878.63</v>
      </c>
      <c r="AC65">
        <v>0.95730000000000004</v>
      </c>
      <c r="AD65">
        <v>0.9002</v>
      </c>
      <c r="AE65">
        <v>3.84</v>
      </c>
    </row>
    <row r="66" spans="1:31" x14ac:dyDescent="0.25">
      <c r="A66">
        <v>21</v>
      </c>
      <c r="B66" t="s">
        <v>34</v>
      </c>
      <c r="C66" t="s">
        <v>35</v>
      </c>
      <c r="D66" t="s">
        <v>0</v>
      </c>
      <c r="E66" t="s">
        <v>47</v>
      </c>
      <c r="F66" t="s">
        <v>0</v>
      </c>
      <c r="H66" t="s">
        <v>86</v>
      </c>
      <c r="I66" t="s">
        <v>42</v>
      </c>
      <c r="J66" t="s">
        <v>87</v>
      </c>
      <c r="K66">
        <v>2780</v>
      </c>
      <c r="L66">
        <v>2780</v>
      </c>
      <c r="M66">
        <v>0</v>
      </c>
      <c r="N66">
        <v>23</v>
      </c>
      <c r="O66">
        <v>0</v>
      </c>
      <c r="P66">
        <v>3540.3</v>
      </c>
      <c r="Q66">
        <v>4365.6000000000004</v>
      </c>
      <c r="R66">
        <v>1000</v>
      </c>
      <c r="S66">
        <v>825300</v>
      </c>
      <c r="T66">
        <v>0</v>
      </c>
      <c r="U66">
        <v>485000</v>
      </c>
      <c r="V66">
        <v>340300</v>
      </c>
      <c r="W66">
        <v>299430.5</v>
      </c>
      <c r="X66">
        <v>28037.919999999998</v>
      </c>
      <c r="Y66">
        <v>327468.42</v>
      </c>
      <c r="Z66">
        <v>3.77</v>
      </c>
      <c r="AA66">
        <v>3304661.6</v>
      </c>
      <c r="AB66">
        <v>2706456.63</v>
      </c>
      <c r="AC66">
        <v>0.96230000000000004</v>
      </c>
      <c r="AD66">
        <v>0.81899999999999995</v>
      </c>
      <c r="AE66">
        <v>3.09</v>
      </c>
    </row>
    <row r="67" spans="1:31" x14ac:dyDescent="0.25">
      <c r="A67">
        <v>103</v>
      </c>
      <c r="B67" t="s">
        <v>34</v>
      </c>
      <c r="C67" t="s">
        <v>35</v>
      </c>
      <c r="D67" t="s">
        <v>0</v>
      </c>
      <c r="E67" t="s">
        <v>68</v>
      </c>
      <c r="F67" t="s">
        <v>0</v>
      </c>
      <c r="H67" t="s">
        <v>237</v>
      </c>
      <c r="I67" t="s">
        <v>238</v>
      </c>
      <c r="J67" t="s">
        <v>239</v>
      </c>
      <c r="K67">
        <v>1</v>
      </c>
      <c r="L67">
        <v>1</v>
      </c>
      <c r="M67">
        <v>0</v>
      </c>
      <c r="N67">
        <v>0</v>
      </c>
      <c r="O67">
        <v>0</v>
      </c>
      <c r="P67">
        <v>1387.0060000000001</v>
      </c>
      <c r="Q67">
        <v>1460.6659999999999</v>
      </c>
      <c r="R67">
        <v>20000</v>
      </c>
      <c r="S67">
        <v>1473200</v>
      </c>
      <c r="T67">
        <v>0</v>
      </c>
      <c r="U67">
        <v>1255000</v>
      </c>
      <c r="V67">
        <v>218200</v>
      </c>
      <c r="W67">
        <v>210250</v>
      </c>
      <c r="X67">
        <v>0</v>
      </c>
      <c r="Y67">
        <v>210250</v>
      </c>
      <c r="Z67">
        <v>3.64</v>
      </c>
      <c r="AA67">
        <v>2249884</v>
      </c>
      <c r="AB67">
        <v>2249884</v>
      </c>
      <c r="AC67">
        <v>0.96360000000000001</v>
      </c>
      <c r="AD67">
        <v>1</v>
      </c>
      <c r="AE67">
        <v>3.64</v>
      </c>
    </row>
    <row r="68" spans="1:31" x14ac:dyDescent="0.25">
      <c r="A68">
        <v>5</v>
      </c>
      <c r="B68" t="s">
        <v>34</v>
      </c>
      <c r="C68" t="s">
        <v>35</v>
      </c>
      <c r="D68" t="s">
        <v>0</v>
      </c>
      <c r="E68" t="s">
        <v>47</v>
      </c>
      <c r="F68" t="s">
        <v>0</v>
      </c>
      <c r="H68" t="s">
        <v>51</v>
      </c>
      <c r="I68" t="s">
        <v>42</v>
      </c>
      <c r="J68" t="s">
        <v>52</v>
      </c>
      <c r="K68">
        <v>398</v>
      </c>
      <c r="L68">
        <v>398</v>
      </c>
      <c r="M68">
        <v>0</v>
      </c>
      <c r="N68">
        <v>0</v>
      </c>
      <c r="O68">
        <v>0</v>
      </c>
      <c r="P68">
        <v>1408.5</v>
      </c>
      <c r="Q68">
        <v>1461.9</v>
      </c>
      <c r="R68">
        <v>1000</v>
      </c>
      <c r="S68">
        <v>53400</v>
      </c>
      <c r="T68">
        <v>22980.188999999998</v>
      </c>
      <c r="U68">
        <v>0</v>
      </c>
      <c r="V68">
        <v>76380.188999999998</v>
      </c>
      <c r="W68">
        <v>73736.45</v>
      </c>
      <c r="X68">
        <v>0</v>
      </c>
      <c r="Y68">
        <v>73736.45</v>
      </c>
      <c r="Z68">
        <v>3.46</v>
      </c>
      <c r="AA68">
        <v>852814.75</v>
      </c>
      <c r="AB68">
        <v>846138.41</v>
      </c>
      <c r="AC68">
        <v>0.96540000000000004</v>
      </c>
      <c r="AD68">
        <v>0.99219999999999997</v>
      </c>
      <c r="AE68">
        <v>3.43</v>
      </c>
    </row>
    <row r="69" spans="1:31" x14ac:dyDescent="0.25">
      <c r="A69">
        <v>77</v>
      </c>
      <c r="B69" t="s">
        <v>34</v>
      </c>
      <c r="C69" t="s">
        <v>35</v>
      </c>
      <c r="D69" t="s">
        <v>0</v>
      </c>
      <c r="E69" t="s">
        <v>44</v>
      </c>
      <c r="F69" t="s">
        <v>0</v>
      </c>
      <c r="H69" t="s">
        <v>194</v>
      </c>
      <c r="I69" t="s">
        <v>42</v>
      </c>
      <c r="J69" t="s">
        <v>195</v>
      </c>
      <c r="K69">
        <v>1342</v>
      </c>
      <c r="L69">
        <v>1342</v>
      </c>
      <c r="M69">
        <v>0</v>
      </c>
      <c r="N69">
        <v>141</v>
      </c>
      <c r="O69">
        <v>0</v>
      </c>
      <c r="P69">
        <v>11998.6</v>
      </c>
      <c r="Q69">
        <v>12295</v>
      </c>
      <c r="R69">
        <v>1000</v>
      </c>
      <c r="S69">
        <v>296400</v>
      </c>
      <c r="T69">
        <v>0</v>
      </c>
      <c r="U69">
        <v>50265.784</v>
      </c>
      <c r="V69">
        <v>246134.21599999999</v>
      </c>
      <c r="W69">
        <v>66974.100000000006</v>
      </c>
      <c r="X69">
        <v>171884.64</v>
      </c>
      <c r="Y69">
        <v>238858.74</v>
      </c>
      <c r="Z69">
        <v>2.96</v>
      </c>
      <c r="AA69">
        <v>1690175.39</v>
      </c>
      <c r="AB69">
        <v>1651795.29</v>
      </c>
      <c r="AC69">
        <v>0.97040000000000004</v>
      </c>
      <c r="AD69">
        <v>0.97729999999999995</v>
      </c>
      <c r="AE69">
        <v>2.89</v>
      </c>
    </row>
    <row r="70" spans="1:31" x14ac:dyDescent="0.25">
      <c r="A70">
        <v>102</v>
      </c>
      <c r="B70" t="s">
        <v>34</v>
      </c>
      <c r="C70" t="s">
        <v>35</v>
      </c>
      <c r="D70" t="s">
        <v>0</v>
      </c>
      <c r="E70" t="s">
        <v>68</v>
      </c>
      <c r="F70" t="s">
        <v>0</v>
      </c>
      <c r="H70" t="s">
        <v>235</v>
      </c>
      <c r="I70" t="s">
        <v>55</v>
      </c>
      <c r="J70" t="s">
        <v>236</v>
      </c>
      <c r="K70">
        <v>5</v>
      </c>
      <c r="L70">
        <v>5</v>
      </c>
      <c r="M70">
        <v>0</v>
      </c>
      <c r="N70">
        <v>0</v>
      </c>
      <c r="O70">
        <v>0</v>
      </c>
      <c r="P70">
        <v>2444.3910000000001</v>
      </c>
      <c r="Q70">
        <v>2505.0120000000002</v>
      </c>
      <c r="R70">
        <v>20000</v>
      </c>
      <c r="S70">
        <v>1212420</v>
      </c>
      <c r="T70">
        <v>0</v>
      </c>
      <c r="U70">
        <v>980000</v>
      </c>
      <c r="V70">
        <v>232420</v>
      </c>
      <c r="W70">
        <v>225736.625</v>
      </c>
      <c r="X70">
        <v>0</v>
      </c>
      <c r="Y70">
        <v>225736.625</v>
      </c>
      <c r="Z70">
        <v>2.88</v>
      </c>
      <c r="AA70">
        <v>2296453</v>
      </c>
      <c r="AB70">
        <v>2296555</v>
      </c>
      <c r="AC70">
        <v>0.97119999999999995</v>
      </c>
      <c r="AD70">
        <v>1</v>
      </c>
      <c r="AE70">
        <v>2.88</v>
      </c>
    </row>
    <row r="71" spans="1:31" x14ac:dyDescent="0.25">
      <c r="A71">
        <v>70</v>
      </c>
      <c r="B71" t="s">
        <v>34</v>
      </c>
      <c r="C71" t="s">
        <v>35</v>
      </c>
      <c r="D71" t="s">
        <v>0</v>
      </c>
      <c r="E71" t="s">
        <v>47</v>
      </c>
      <c r="F71" t="s">
        <v>0</v>
      </c>
      <c r="H71" t="s">
        <v>181</v>
      </c>
      <c r="I71" t="s">
        <v>42</v>
      </c>
      <c r="J71" t="s">
        <v>182</v>
      </c>
      <c r="K71">
        <v>1008</v>
      </c>
      <c r="L71">
        <v>1008</v>
      </c>
      <c r="M71">
        <v>0</v>
      </c>
      <c r="N71">
        <v>195</v>
      </c>
      <c r="O71">
        <v>0</v>
      </c>
      <c r="P71">
        <v>1159.9000000000001</v>
      </c>
      <c r="Q71">
        <v>1585.1</v>
      </c>
      <c r="R71">
        <v>1000</v>
      </c>
      <c r="S71">
        <v>425200</v>
      </c>
      <c r="T71">
        <v>0</v>
      </c>
      <c r="U71">
        <v>113824.414</v>
      </c>
      <c r="V71">
        <v>311375.58600000001</v>
      </c>
      <c r="W71">
        <v>66105</v>
      </c>
      <c r="X71">
        <v>236493.76</v>
      </c>
      <c r="Y71">
        <v>302598.76</v>
      </c>
      <c r="Z71">
        <v>2.82</v>
      </c>
      <c r="AA71">
        <v>2120733.7999999998</v>
      </c>
      <c r="AB71">
        <v>2155401.37</v>
      </c>
      <c r="AC71">
        <v>0.9718</v>
      </c>
      <c r="AD71">
        <v>1.0163</v>
      </c>
      <c r="AE71">
        <v>2.87</v>
      </c>
    </row>
    <row r="72" spans="1:31" x14ac:dyDescent="0.25">
      <c r="A72">
        <v>79</v>
      </c>
      <c r="B72" t="s">
        <v>34</v>
      </c>
      <c r="C72" t="s">
        <v>91</v>
      </c>
      <c r="D72" t="s">
        <v>92</v>
      </c>
      <c r="E72" t="s">
        <v>93</v>
      </c>
      <c r="F72" t="s">
        <v>92</v>
      </c>
      <c r="H72" t="s">
        <v>196</v>
      </c>
      <c r="I72" t="s">
        <v>55</v>
      </c>
      <c r="J72" t="s">
        <v>197</v>
      </c>
      <c r="K72">
        <v>289</v>
      </c>
      <c r="L72">
        <v>289</v>
      </c>
      <c r="M72">
        <v>0</v>
      </c>
      <c r="N72">
        <v>9</v>
      </c>
      <c r="O72">
        <v>0</v>
      </c>
      <c r="P72">
        <v>2139.4769999999999</v>
      </c>
      <c r="Q72">
        <v>2181.1779999999999</v>
      </c>
      <c r="R72">
        <v>40000</v>
      </c>
      <c r="S72">
        <v>1668040</v>
      </c>
      <c r="T72">
        <v>0</v>
      </c>
      <c r="U72">
        <v>0</v>
      </c>
      <c r="V72">
        <v>1668040</v>
      </c>
      <c r="W72">
        <v>1612943.3</v>
      </c>
      <c r="X72">
        <v>8354.43</v>
      </c>
      <c r="Y72">
        <v>1621297.73</v>
      </c>
      <c r="Z72">
        <v>2.8</v>
      </c>
      <c r="AA72">
        <v>13545885.48</v>
      </c>
      <c r="AB72">
        <v>12168941.470000001</v>
      </c>
      <c r="AC72">
        <v>0.97199999999999998</v>
      </c>
      <c r="AD72">
        <v>0.89829999999999999</v>
      </c>
      <c r="AE72">
        <v>2.52</v>
      </c>
    </row>
    <row r="73" spans="1:31" x14ac:dyDescent="0.25">
      <c r="A73">
        <v>74</v>
      </c>
      <c r="B73" t="s">
        <v>34</v>
      </c>
      <c r="C73" t="s">
        <v>35</v>
      </c>
      <c r="D73" t="s">
        <v>0</v>
      </c>
      <c r="E73" t="s">
        <v>96</v>
      </c>
      <c r="F73" t="s">
        <v>0</v>
      </c>
      <c r="H73" t="s">
        <v>188</v>
      </c>
      <c r="I73" t="s">
        <v>42</v>
      </c>
      <c r="J73" t="s">
        <v>189</v>
      </c>
      <c r="K73">
        <v>12</v>
      </c>
      <c r="L73">
        <v>12</v>
      </c>
      <c r="M73">
        <v>0</v>
      </c>
      <c r="N73">
        <v>0</v>
      </c>
      <c r="O73">
        <v>0</v>
      </c>
      <c r="P73">
        <v>4.8</v>
      </c>
      <c r="Q73">
        <v>14.4</v>
      </c>
      <c r="R73">
        <v>1000</v>
      </c>
      <c r="S73">
        <v>9600</v>
      </c>
      <c r="T73">
        <v>13085.1</v>
      </c>
      <c r="U73">
        <v>0</v>
      </c>
      <c r="V73">
        <v>22685.1</v>
      </c>
      <c r="W73">
        <v>22062</v>
      </c>
      <c r="X73">
        <v>0</v>
      </c>
      <c r="Y73">
        <v>22062</v>
      </c>
      <c r="Z73">
        <v>2.75</v>
      </c>
      <c r="AA73">
        <v>371850</v>
      </c>
      <c r="AB73">
        <v>0</v>
      </c>
      <c r="AC73">
        <v>0.97250000000000003</v>
      </c>
      <c r="AD73">
        <v>0</v>
      </c>
      <c r="AE73">
        <v>0</v>
      </c>
    </row>
    <row r="74" spans="1:31" x14ac:dyDescent="0.25">
      <c r="A74">
        <v>82</v>
      </c>
      <c r="B74" t="s">
        <v>34</v>
      </c>
      <c r="C74" t="s">
        <v>35</v>
      </c>
      <c r="D74" t="s">
        <v>0</v>
      </c>
      <c r="E74" t="s">
        <v>36</v>
      </c>
      <c r="F74" t="s">
        <v>0</v>
      </c>
      <c r="H74" t="s">
        <v>200</v>
      </c>
      <c r="I74" t="s">
        <v>42</v>
      </c>
      <c r="J74" t="s">
        <v>201</v>
      </c>
      <c r="K74">
        <v>5471</v>
      </c>
      <c r="L74">
        <v>5471</v>
      </c>
      <c r="M74">
        <v>0</v>
      </c>
      <c r="N74">
        <v>69</v>
      </c>
      <c r="O74">
        <v>0</v>
      </c>
      <c r="P74">
        <v>2016.63</v>
      </c>
      <c r="Q74">
        <v>2037.06</v>
      </c>
      <c r="R74">
        <v>40000</v>
      </c>
      <c r="S74">
        <v>817200</v>
      </c>
      <c r="T74">
        <v>286853.90100000001</v>
      </c>
      <c r="U74">
        <v>0</v>
      </c>
      <c r="V74">
        <v>1104053.9010000001</v>
      </c>
      <c r="W74">
        <v>989866.92</v>
      </c>
      <c r="X74">
        <v>84113.76</v>
      </c>
      <c r="Y74">
        <v>1073980.68</v>
      </c>
      <c r="Z74">
        <v>2.72</v>
      </c>
      <c r="AA74">
        <v>11905063.66</v>
      </c>
      <c r="AB74">
        <v>10188186.029999999</v>
      </c>
      <c r="AC74">
        <v>0.9728</v>
      </c>
      <c r="AD74">
        <v>0.85580000000000001</v>
      </c>
      <c r="AE74">
        <v>2.33</v>
      </c>
    </row>
    <row r="75" spans="1:31" x14ac:dyDescent="0.25">
      <c r="A75">
        <v>111</v>
      </c>
      <c r="B75" t="s">
        <v>34</v>
      </c>
      <c r="C75" t="s">
        <v>35</v>
      </c>
      <c r="D75" t="s">
        <v>0</v>
      </c>
      <c r="E75" t="s">
        <v>47</v>
      </c>
      <c r="F75" t="s">
        <v>0</v>
      </c>
      <c r="H75" t="s">
        <v>255</v>
      </c>
      <c r="I75" t="s">
        <v>42</v>
      </c>
      <c r="J75" t="s">
        <v>256</v>
      </c>
      <c r="K75">
        <v>773</v>
      </c>
      <c r="L75">
        <v>773</v>
      </c>
      <c r="M75">
        <v>0</v>
      </c>
      <c r="N75">
        <v>0</v>
      </c>
      <c r="O75">
        <v>0</v>
      </c>
      <c r="P75">
        <v>5639.3</v>
      </c>
      <c r="Q75">
        <v>5815.6</v>
      </c>
      <c r="R75">
        <v>1000</v>
      </c>
      <c r="S75">
        <v>176300</v>
      </c>
      <c r="T75">
        <v>0</v>
      </c>
      <c r="U75">
        <v>26679.941999999999</v>
      </c>
      <c r="V75">
        <v>149620.05799999999</v>
      </c>
      <c r="W75">
        <v>145633.4</v>
      </c>
      <c r="X75">
        <v>0</v>
      </c>
      <c r="Y75">
        <v>145633.4</v>
      </c>
      <c r="Z75">
        <v>2.66</v>
      </c>
      <c r="AA75">
        <v>1397786.97</v>
      </c>
      <c r="AB75">
        <v>1297470.43</v>
      </c>
      <c r="AC75">
        <v>0.97340000000000004</v>
      </c>
      <c r="AD75">
        <v>0.92820000000000003</v>
      </c>
      <c r="AE75">
        <v>2.4700000000000002</v>
      </c>
    </row>
    <row r="76" spans="1:31" x14ac:dyDescent="0.25">
      <c r="A76">
        <v>99</v>
      </c>
      <c r="B76" t="s">
        <v>34</v>
      </c>
      <c r="C76" t="s">
        <v>35</v>
      </c>
      <c r="D76" t="s">
        <v>0</v>
      </c>
      <c r="E76" t="s">
        <v>96</v>
      </c>
      <c r="F76" t="s">
        <v>0</v>
      </c>
      <c r="H76" t="s">
        <v>229</v>
      </c>
      <c r="I76" t="s">
        <v>100</v>
      </c>
      <c r="J76" t="s">
        <v>230</v>
      </c>
      <c r="K76">
        <v>3726</v>
      </c>
      <c r="L76">
        <v>3726</v>
      </c>
      <c r="M76">
        <v>0</v>
      </c>
      <c r="N76">
        <v>192</v>
      </c>
      <c r="O76">
        <v>0</v>
      </c>
      <c r="P76">
        <v>1985.9490000000001</v>
      </c>
      <c r="Q76">
        <v>2033.153</v>
      </c>
      <c r="R76">
        <v>20000</v>
      </c>
      <c r="S76">
        <v>944080</v>
      </c>
      <c r="T76">
        <v>281454.592</v>
      </c>
      <c r="U76">
        <v>0</v>
      </c>
      <c r="V76">
        <v>1225534.5919999999</v>
      </c>
      <c r="W76">
        <v>968422.35</v>
      </c>
      <c r="X76">
        <v>232836.64</v>
      </c>
      <c r="Y76">
        <v>1201258.99</v>
      </c>
      <c r="Z76">
        <v>1.98</v>
      </c>
      <c r="AA76">
        <v>11360280.1</v>
      </c>
      <c r="AB76">
        <v>8475215.1699999999</v>
      </c>
      <c r="AC76">
        <v>0.98019999999999996</v>
      </c>
      <c r="AD76">
        <v>0.746</v>
      </c>
      <c r="AE76">
        <v>1.48</v>
      </c>
    </row>
    <row r="77" spans="1:31" x14ac:dyDescent="0.25">
      <c r="A77">
        <v>100</v>
      </c>
      <c r="B77" t="s">
        <v>34</v>
      </c>
      <c r="C77" t="s">
        <v>35</v>
      </c>
      <c r="D77" t="s">
        <v>0</v>
      </c>
      <c r="E77" t="s">
        <v>96</v>
      </c>
      <c r="F77" t="s">
        <v>0</v>
      </c>
      <c r="H77" t="s">
        <v>231</v>
      </c>
      <c r="I77" t="s">
        <v>55</v>
      </c>
      <c r="J77" t="s">
        <v>232</v>
      </c>
      <c r="K77">
        <v>3</v>
      </c>
      <c r="L77">
        <v>3</v>
      </c>
      <c r="M77">
        <v>0</v>
      </c>
      <c r="N77">
        <v>0</v>
      </c>
      <c r="O77">
        <v>0</v>
      </c>
      <c r="P77">
        <v>4282.6000000000004</v>
      </c>
      <c r="Q77">
        <v>4411.8</v>
      </c>
      <c r="R77">
        <v>2000</v>
      </c>
      <c r="S77">
        <v>258400</v>
      </c>
      <c r="T77">
        <v>4289950.76</v>
      </c>
      <c r="U77">
        <v>0</v>
      </c>
      <c r="V77">
        <v>4548350.76</v>
      </c>
      <c r="W77">
        <v>4505876</v>
      </c>
      <c r="X77">
        <v>0</v>
      </c>
      <c r="Y77">
        <v>4505876</v>
      </c>
      <c r="Z77">
        <v>0.93</v>
      </c>
      <c r="AA77">
        <v>41474624</v>
      </c>
      <c r="AB77">
        <v>41473059</v>
      </c>
      <c r="AC77">
        <v>0.99070000000000003</v>
      </c>
      <c r="AD77">
        <v>1</v>
      </c>
      <c r="AE77">
        <v>0.93</v>
      </c>
    </row>
    <row r="78" spans="1:31" x14ac:dyDescent="0.25">
      <c r="A78">
        <v>39</v>
      </c>
      <c r="B78" t="s">
        <v>34</v>
      </c>
      <c r="C78" t="s">
        <v>35</v>
      </c>
      <c r="D78" t="s">
        <v>0</v>
      </c>
      <c r="E78" t="s">
        <v>47</v>
      </c>
      <c r="F78" t="s">
        <v>0</v>
      </c>
      <c r="H78" t="s">
        <v>126</v>
      </c>
      <c r="I78" t="s">
        <v>42</v>
      </c>
      <c r="J78" t="s">
        <v>127</v>
      </c>
      <c r="K78">
        <v>1</v>
      </c>
      <c r="L78">
        <v>1</v>
      </c>
      <c r="M78">
        <v>0</v>
      </c>
      <c r="N78">
        <v>0</v>
      </c>
      <c r="O78">
        <v>0</v>
      </c>
      <c r="P78">
        <v>1684</v>
      </c>
      <c r="Q78">
        <v>1763.1</v>
      </c>
      <c r="R78">
        <v>1000</v>
      </c>
      <c r="S78">
        <v>79100</v>
      </c>
      <c r="T78">
        <v>758</v>
      </c>
      <c r="U78">
        <v>0</v>
      </c>
      <c r="V78">
        <v>79858</v>
      </c>
      <c r="W78">
        <v>79280</v>
      </c>
      <c r="X78">
        <v>0</v>
      </c>
      <c r="Y78">
        <v>79280</v>
      </c>
      <c r="Z78">
        <v>0.72</v>
      </c>
      <c r="AA78">
        <v>979706</v>
      </c>
      <c r="AB78">
        <v>979706</v>
      </c>
      <c r="AC78">
        <v>0.99280000000000002</v>
      </c>
      <c r="AD78">
        <v>1</v>
      </c>
      <c r="AE78">
        <v>0.72</v>
      </c>
    </row>
    <row r="79" spans="1:31" x14ac:dyDescent="0.25">
      <c r="A79">
        <v>73</v>
      </c>
      <c r="B79" t="s">
        <v>34</v>
      </c>
      <c r="C79" t="s">
        <v>35</v>
      </c>
      <c r="D79" t="s">
        <v>0</v>
      </c>
      <c r="E79" t="s">
        <v>96</v>
      </c>
      <c r="F79" t="s">
        <v>0</v>
      </c>
      <c r="H79" t="s">
        <v>185</v>
      </c>
      <c r="I79" t="s">
        <v>186</v>
      </c>
      <c r="J79" t="s">
        <v>187</v>
      </c>
      <c r="K79">
        <v>1</v>
      </c>
      <c r="L79">
        <v>1</v>
      </c>
      <c r="M79">
        <v>0</v>
      </c>
      <c r="N79">
        <v>0</v>
      </c>
      <c r="O79">
        <v>0</v>
      </c>
      <c r="P79">
        <v>70.28</v>
      </c>
      <c r="Q79">
        <v>71.923000000000002</v>
      </c>
      <c r="R79">
        <v>10000</v>
      </c>
      <c r="S79">
        <v>16430</v>
      </c>
      <c r="T79">
        <v>0</v>
      </c>
      <c r="U79">
        <v>0</v>
      </c>
      <c r="V79">
        <v>16430</v>
      </c>
      <c r="W79">
        <v>16365</v>
      </c>
      <c r="X79">
        <v>0</v>
      </c>
      <c r="Y79">
        <v>16365</v>
      </c>
      <c r="Z79">
        <v>0.4</v>
      </c>
      <c r="AA79">
        <v>255234</v>
      </c>
      <c r="AB79">
        <v>0</v>
      </c>
      <c r="AC79">
        <v>0.996</v>
      </c>
      <c r="AD79">
        <v>0</v>
      </c>
      <c r="AE79">
        <v>0</v>
      </c>
    </row>
    <row r="80" spans="1:31" x14ac:dyDescent="0.25">
      <c r="A80">
        <v>110</v>
      </c>
      <c r="B80" t="s">
        <v>34</v>
      </c>
      <c r="C80" t="s">
        <v>35</v>
      </c>
      <c r="D80" t="s">
        <v>0</v>
      </c>
      <c r="E80" t="s">
        <v>252</v>
      </c>
      <c r="F80" t="s">
        <v>0</v>
      </c>
      <c r="H80" t="s">
        <v>253</v>
      </c>
      <c r="I80" t="s">
        <v>55</v>
      </c>
      <c r="J80" t="s">
        <v>254</v>
      </c>
      <c r="K80">
        <v>1</v>
      </c>
      <c r="L80">
        <v>1</v>
      </c>
      <c r="M80">
        <v>0</v>
      </c>
      <c r="N80">
        <v>0</v>
      </c>
      <c r="O80">
        <v>0</v>
      </c>
      <c r="P80">
        <v>770.64300000000003</v>
      </c>
      <c r="Q80">
        <v>791.07500000000005</v>
      </c>
      <c r="R80">
        <v>40000</v>
      </c>
      <c r="S80">
        <v>817280</v>
      </c>
      <c r="T80">
        <v>9568</v>
      </c>
      <c r="U80">
        <v>0</v>
      </c>
      <c r="V80">
        <v>826848</v>
      </c>
      <c r="W80">
        <v>823550</v>
      </c>
      <c r="X80">
        <v>0</v>
      </c>
      <c r="Y80">
        <v>823550</v>
      </c>
      <c r="Z80">
        <v>0.4</v>
      </c>
      <c r="AA80">
        <v>5396484</v>
      </c>
      <c r="AB80">
        <v>5367514</v>
      </c>
      <c r="AC80">
        <v>0.996</v>
      </c>
      <c r="AD80">
        <v>0.99460000000000004</v>
      </c>
      <c r="AE80">
        <v>0.4</v>
      </c>
    </row>
    <row r="81" spans="1:31" x14ac:dyDescent="0.25">
      <c r="A81">
        <v>35</v>
      </c>
      <c r="B81" t="s">
        <v>34</v>
      </c>
      <c r="C81" t="s">
        <v>35</v>
      </c>
      <c r="D81" t="s">
        <v>0</v>
      </c>
      <c r="E81" t="s">
        <v>36</v>
      </c>
      <c r="F81" t="s">
        <v>0</v>
      </c>
      <c r="H81" t="s">
        <v>118</v>
      </c>
      <c r="I81" t="s">
        <v>38</v>
      </c>
      <c r="J81" t="s">
        <v>119</v>
      </c>
      <c r="K81">
        <v>183</v>
      </c>
      <c r="L81">
        <v>183</v>
      </c>
      <c r="M81">
        <v>0</v>
      </c>
      <c r="N81">
        <v>156</v>
      </c>
      <c r="O81">
        <v>0</v>
      </c>
      <c r="P81">
        <v>227.24</v>
      </c>
      <c r="Q81">
        <v>232.55</v>
      </c>
      <c r="R81">
        <v>20000</v>
      </c>
      <c r="S81">
        <v>106200</v>
      </c>
      <c r="T81">
        <v>0</v>
      </c>
      <c r="U81">
        <v>2322.9</v>
      </c>
      <c r="V81">
        <v>103877.1</v>
      </c>
      <c r="W81">
        <v>103530</v>
      </c>
      <c r="X81">
        <v>0</v>
      </c>
      <c r="Y81">
        <v>103530</v>
      </c>
      <c r="Z81">
        <v>0.33</v>
      </c>
      <c r="AA81">
        <v>1784995.97</v>
      </c>
      <c r="AB81">
        <v>1780621.97</v>
      </c>
      <c r="AC81">
        <v>0.99670000000000003</v>
      </c>
      <c r="AD81">
        <v>0.99750000000000005</v>
      </c>
      <c r="AE81">
        <v>0.33</v>
      </c>
    </row>
    <row r="82" spans="1:31" x14ac:dyDescent="0.25">
      <c r="A82">
        <v>65</v>
      </c>
      <c r="B82" t="s">
        <v>34</v>
      </c>
      <c r="C82" t="s">
        <v>35</v>
      </c>
      <c r="D82" t="s">
        <v>0</v>
      </c>
      <c r="E82" t="s">
        <v>36</v>
      </c>
      <c r="F82" t="s">
        <v>0</v>
      </c>
      <c r="H82" t="s">
        <v>171</v>
      </c>
      <c r="I82" t="s">
        <v>42</v>
      </c>
      <c r="J82" t="s">
        <v>172</v>
      </c>
      <c r="K82">
        <v>222</v>
      </c>
      <c r="L82">
        <v>222</v>
      </c>
      <c r="M82">
        <v>0</v>
      </c>
      <c r="N82">
        <v>0</v>
      </c>
      <c r="O82">
        <v>0</v>
      </c>
      <c r="P82">
        <v>1621.49</v>
      </c>
      <c r="Q82">
        <v>1660.77</v>
      </c>
      <c r="R82">
        <v>40000</v>
      </c>
      <c r="S82">
        <v>1571200</v>
      </c>
      <c r="T82">
        <v>0</v>
      </c>
      <c r="U82">
        <v>32106.132000000001</v>
      </c>
      <c r="V82">
        <v>1539093.868</v>
      </c>
      <c r="W82">
        <v>1534296.4</v>
      </c>
      <c r="X82">
        <v>0</v>
      </c>
      <c r="Y82">
        <v>1534296.4</v>
      </c>
      <c r="Z82">
        <v>0.31</v>
      </c>
      <c r="AA82">
        <v>7032907</v>
      </c>
      <c r="AB82">
        <v>6900880</v>
      </c>
      <c r="AC82">
        <v>0.99690000000000001</v>
      </c>
      <c r="AD82">
        <v>0.98119999999999996</v>
      </c>
      <c r="AE82">
        <v>0.3</v>
      </c>
    </row>
    <row r="83" spans="1:31" x14ac:dyDescent="0.25">
      <c r="A83">
        <v>55</v>
      </c>
      <c r="B83" t="s">
        <v>34</v>
      </c>
      <c r="C83" t="s">
        <v>35</v>
      </c>
      <c r="D83" t="s">
        <v>0</v>
      </c>
      <c r="E83" t="s">
        <v>47</v>
      </c>
      <c r="F83" t="s">
        <v>0</v>
      </c>
      <c r="H83" t="s">
        <v>157</v>
      </c>
      <c r="I83" t="s">
        <v>42</v>
      </c>
      <c r="J83" t="s">
        <v>158</v>
      </c>
      <c r="K83">
        <v>298</v>
      </c>
      <c r="L83">
        <v>298</v>
      </c>
      <c r="M83">
        <v>0</v>
      </c>
      <c r="N83">
        <v>0</v>
      </c>
      <c r="O83">
        <v>0</v>
      </c>
      <c r="P83">
        <v>429.6</v>
      </c>
      <c r="Q83">
        <v>466.6</v>
      </c>
      <c r="R83">
        <v>1000</v>
      </c>
      <c r="S83">
        <v>37000</v>
      </c>
      <c r="T83">
        <v>2222.85</v>
      </c>
      <c r="U83">
        <v>0</v>
      </c>
      <c r="V83">
        <v>39222.85</v>
      </c>
      <c r="W83">
        <v>39117</v>
      </c>
      <c r="X83">
        <v>0</v>
      </c>
      <c r="Y83">
        <v>39117</v>
      </c>
      <c r="Z83">
        <v>0.27</v>
      </c>
      <c r="AA83">
        <v>417132.07</v>
      </c>
      <c r="AB83">
        <v>389465.93</v>
      </c>
      <c r="AC83">
        <v>0.99729999999999996</v>
      </c>
      <c r="AD83">
        <v>0.93369999999999997</v>
      </c>
      <c r="AE83">
        <v>0.25</v>
      </c>
    </row>
    <row r="84" spans="1:31" x14ac:dyDescent="0.25">
      <c r="A84">
        <v>66</v>
      </c>
      <c r="B84" t="s">
        <v>34</v>
      </c>
      <c r="C84" t="s">
        <v>35</v>
      </c>
      <c r="D84" t="s">
        <v>0</v>
      </c>
      <c r="E84" t="s">
        <v>44</v>
      </c>
      <c r="F84" t="s">
        <v>0</v>
      </c>
      <c r="H84" t="s">
        <v>173</v>
      </c>
      <c r="I84" t="s">
        <v>49</v>
      </c>
      <c r="J84" t="s">
        <v>174</v>
      </c>
      <c r="K84">
        <v>1</v>
      </c>
      <c r="L84">
        <v>1</v>
      </c>
      <c r="M84">
        <v>0</v>
      </c>
      <c r="N84">
        <v>0</v>
      </c>
      <c r="O84">
        <v>0</v>
      </c>
      <c r="P84">
        <v>612.1</v>
      </c>
      <c r="Q84">
        <v>726.8</v>
      </c>
      <c r="R84">
        <v>1000</v>
      </c>
      <c r="S84">
        <v>114700</v>
      </c>
      <c r="T84">
        <v>0</v>
      </c>
      <c r="U84">
        <v>1500.75</v>
      </c>
      <c r="V84">
        <v>113199.25</v>
      </c>
      <c r="W84">
        <v>112975</v>
      </c>
      <c r="X84">
        <v>0</v>
      </c>
      <c r="Y84">
        <v>112975</v>
      </c>
      <c r="Z84">
        <v>0.2</v>
      </c>
      <c r="AA84">
        <v>1405035</v>
      </c>
      <c r="AB84">
        <v>1405035</v>
      </c>
      <c r="AC84">
        <v>0.998</v>
      </c>
      <c r="AD84">
        <v>1</v>
      </c>
      <c r="AE84">
        <v>0.2</v>
      </c>
    </row>
    <row r="85" spans="1:31" x14ac:dyDescent="0.25">
      <c r="A85">
        <v>93</v>
      </c>
      <c r="B85" t="s">
        <v>34</v>
      </c>
      <c r="C85" t="s">
        <v>35</v>
      </c>
      <c r="D85" t="s">
        <v>0</v>
      </c>
      <c r="E85" t="s">
        <v>40</v>
      </c>
      <c r="F85" t="s">
        <v>0</v>
      </c>
      <c r="H85" t="s">
        <v>222</v>
      </c>
      <c r="I85" t="s">
        <v>223</v>
      </c>
      <c r="J85" t="s">
        <v>224</v>
      </c>
      <c r="K85">
        <v>1</v>
      </c>
      <c r="L85">
        <v>1</v>
      </c>
      <c r="M85">
        <v>0</v>
      </c>
      <c r="N85">
        <v>0</v>
      </c>
      <c r="O85">
        <v>0</v>
      </c>
      <c r="P85">
        <v>51.863999999999997</v>
      </c>
      <c r="Q85">
        <v>53.448</v>
      </c>
      <c r="R85">
        <v>20000</v>
      </c>
      <c r="S85">
        <v>31680</v>
      </c>
      <c r="T85">
        <v>0</v>
      </c>
      <c r="U85">
        <v>417.6</v>
      </c>
      <c r="V85">
        <v>31262.400000000001</v>
      </c>
      <c r="W85">
        <v>31200</v>
      </c>
      <c r="X85">
        <v>0</v>
      </c>
      <c r="Y85">
        <v>31200</v>
      </c>
      <c r="Z85">
        <v>0.2</v>
      </c>
      <c r="AA85">
        <v>494121</v>
      </c>
      <c r="AB85">
        <v>0</v>
      </c>
      <c r="AC85">
        <v>0.998</v>
      </c>
      <c r="AD85">
        <v>0</v>
      </c>
      <c r="AE85">
        <v>0</v>
      </c>
    </row>
    <row r="86" spans="1:31" x14ac:dyDescent="0.25">
      <c r="A86">
        <v>11</v>
      </c>
      <c r="B86" t="s">
        <v>34</v>
      </c>
      <c r="C86" t="s">
        <v>35</v>
      </c>
      <c r="D86" t="s">
        <v>0</v>
      </c>
      <c r="E86" t="s">
        <v>47</v>
      </c>
      <c r="F86" t="s">
        <v>0</v>
      </c>
      <c r="H86" t="s">
        <v>63</v>
      </c>
      <c r="I86" t="s">
        <v>42</v>
      </c>
      <c r="J86" t="s">
        <v>64</v>
      </c>
      <c r="K86">
        <v>497</v>
      </c>
      <c r="L86">
        <v>497</v>
      </c>
      <c r="M86">
        <v>0</v>
      </c>
      <c r="N86">
        <v>0</v>
      </c>
      <c r="O86">
        <v>0</v>
      </c>
      <c r="P86">
        <v>1845</v>
      </c>
      <c r="Q86">
        <v>1960.5</v>
      </c>
      <c r="R86">
        <v>1000</v>
      </c>
      <c r="S86">
        <v>115500</v>
      </c>
      <c r="T86">
        <v>0</v>
      </c>
      <c r="U86">
        <v>858.69</v>
      </c>
      <c r="V86">
        <v>114641.31</v>
      </c>
      <c r="W86">
        <v>114513</v>
      </c>
      <c r="X86">
        <v>0</v>
      </c>
      <c r="Y86">
        <v>114513</v>
      </c>
      <c r="Z86">
        <v>0.11</v>
      </c>
      <c r="AA86">
        <v>1077184.73</v>
      </c>
      <c r="AB86">
        <v>1062623.73</v>
      </c>
      <c r="AC86">
        <v>0.99890000000000001</v>
      </c>
      <c r="AD86">
        <v>0.98650000000000004</v>
      </c>
      <c r="AE86">
        <v>0.11</v>
      </c>
    </row>
    <row r="87" spans="1:31" x14ac:dyDescent="0.25">
      <c r="A87">
        <v>4</v>
      </c>
      <c r="B87" t="s">
        <v>34</v>
      </c>
      <c r="C87" t="s">
        <v>35</v>
      </c>
      <c r="D87" t="s">
        <v>0</v>
      </c>
      <c r="E87" t="s">
        <v>47</v>
      </c>
      <c r="F87" t="s">
        <v>0</v>
      </c>
      <c r="H87" t="s">
        <v>48</v>
      </c>
      <c r="I87" t="s">
        <v>49</v>
      </c>
      <c r="J87" t="s">
        <v>50</v>
      </c>
      <c r="K87">
        <v>1</v>
      </c>
      <c r="L87">
        <v>1</v>
      </c>
      <c r="M87">
        <v>0</v>
      </c>
      <c r="N87">
        <v>0</v>
      </c>
      <c r="O87">
        <v>0</v>
      </c>
      <c r="P87">
        <v>3002.6</v>
      </c>
      <c r="Q87">
        <v>3083.7</v>
      </c>
      <c r="R87">
        <v>1000</v>
      </c>
      <c r="S87">
        <v>81100</v>
      </c>
      <c r="T87">
        <v>555</v>
      </c>
      <c r="U87">
        <v>0</v>
      </c>
      <c r="V87">
        <v>81655</v>
      </c>
      <c r="W87">
        <v>81630</v>
      </c>
      <c r="X87">
        <v>0</v>
      </c>
      <c r="Y87">
        <v>81630</v>
      </c>
      <c r="Z87">
        <v>0.03</v>
      </c>
      <c r="AA87">
        <v>836244</v>
      </c>
      <c r="AB87">
        <v>836344</v>
      </c>
      <c r="AC87">
        <v>0.99970000000000003</v>
      </c>
      <c r="AD87">
        <v>1.0001</v>
      </c>
      <c r="AE87">
        <v>0.03</v>
      </c>
    </row>
    <row r="88" spans="1:31" x14ac:dyDescent="0.25">
      <c r="A88">
        <v>6</v>
      </c>
      <c r="B88" t="s">
        <v>34</v>
      </c>
      <c r="C88" t="s">
        <v>35</v>
      </c>
      <c r="D88" t="s">
        <v>0</v>
      </c>
      <c r="E88" t="s">
        <v>36</v>
      </c>
      <c r="F88" t="s">
        <v>0</v>
      </c>
      <c r="H88" t="s">
        <v>53</v>
      </c>
      <c r="I88" t="s">
        <v>42</v>
      </c>
      <c r="J88" t="s">
        <v>54</v>
      </c>
      <c r="K88">
        <v>0</v>
      </c>
      <c r="L88">
        <v>0</v>
      </c>
      <c r="M88">
        <v>0</v>
      </c>
      <c r="N88">
        <v>0</v>
      </c>
      <c r="O88">
        <v>0</v>
      </c>
      <c r="P88">
        <v>2.57</v>
      </c>
      <c r="Q88">
        <v>2.57</v>
      </c>
      <c r="R88">
        <v>20000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</row>
    <row r="89" spans="1:31" x14ac:dyDescent="0.25">
      <c r="A89">
        <v>12</v>
      </c>
      <c r="B89" t="s">
        <v>34</v>
      </c>
      <c r="C89" t="s">
        <v>35</v>
      </c>
      <c r="D89" t="s">
        <v>0</v>
      </c>
      <c r="E89" t="s">
        <v>36</v>
      </c>
      <c r="F89" t="s">
        <v>0</v>
      </c>
      <c r="H89" t="s">
        <v>65</v>
      </c>
      <c r="I89" t="s">
        <v>42</v>
      </c>
      <c r="J89" t="s">
        <v>66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1000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</row>
    <row r="90" spans="1:31" x14ac:dyDescent="0.25">
      <c r="A90">
        <v>22</v>
      </c>
      <c r="B90" t="s">
        <v>34</v>
      </c>
      <c r="C90" t="s">
        <v>35</v>
      </c>
      <c r="D90" t="s">
        <v>0</v>
      </c>
      <c r="E90" t="s">
        <v>36</v>
      </c>
      <c r="F90" t="s">
        <v>0</v>
      </c>
      <c r="H90" t="s">
        <v>88</v>
      </c>
      <c r="I90" t="s">
        <v>89</v>
      </c>
      <c r="J90" t="s">
        <v>90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0.04</v>
      </c>
      <c r="R90">
        <v>20000</v>
      </c>
      <c r="S90">
        <v>800</v>
      </c>
      <c r="T90">
        <v>0</v>
      </c>
      <c r="U90">
        <v>800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</row>
    <row r="91" spans="1:31" x14ac:dyDescent="0.25">
      <c r="A91">
        <v>45</v>
      </c>
      <c r="B91" t="s">
        <v>34</v>
      </c>
      <c r="C91" t="s">
        <v>35</v>
      </c>
      <c r="D91" t="s">
        <v>0</v>
      </c>
      <c r="E91" t="s">
        <v>36</v>
      </c>
      <c r="F91" t="s">
        <v>0</v>
      </c>
      <c r="H91" t="s">
        <v>138</v>
      </c>
      <c r="I91" t="s">
        <v>42</v>
      </c>
      <c r="J91" t="s">
        <v>139</v>
      </c>
      <c r="K91">
        <v>7</v>
      </c>
      <c r="L91">
        <v>7</v>
      </c>
      <c r="M91">
        <v>0</v>
      </c>
      <c r="N91">
        <v>0</v>
      </c>
      <c r="O91">
        <v>0</v>
      </c>
      <c r="P91">
        <v>12759.7</v>
      </c>
      <c r="Q91">
        <v>12977.6</v>
      </c>
      <c r="R91">
        <v>2000</v>
      </c>
      <c r="S91">
        <v>435800</v>
      </c>
      <c r="T91">
        <v>0</v>
      </c>
      <c r="U91">
        <v>435800</v>
      </c>
      <c r="V91">
        <v>0</v>
      </c>
      <c r="W91">
        <v>0</v>
      </c>
      <c r="X91">
        <v>0</v>
      </c>
      <c r="Y91">
        <v>0</v>
      </c>
      <c r="Z91">
        <v>0</v>
      </c>
      <c r="AA91">
        <v>6783</v>
      </c>
      <c r="AB91">
        <v>0</v>
      </c>
      <c r="AC91">
        <v>0</v>
      </c>
      <c r="AD91">
        <v>0</v>
      </c>
      <c r="AE91">
        <v>0</v>
      </c>
    </row>
    <row r="92" spans="1:31" x14ac:dyDescent="0.25">
      <c r="A92">
        <v>86</v>
      </c>
      <c r="B92" t="s">
        <v>34</v>
      </c>
      <c r="C92" t="s">
        <v>35</v>
      </c>
      <c r="D92" t="s">
        <v>0</v>
      </c>
      <c r="E92" t="s">
        <v>96</v>
      </c>
      <c r="F92" t="s">
        <v>0</v>
      </c>
      <c r="H92" t="s">
        <v>208</v>
      </c>
      <c r="I92" t="s">
        <v>89</v>
      </c>
      <c r="J92" t="s">
        <v>209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10000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</row>
    <row r="93" spans="1:31" x14ac:dyDescent="0.25">
      <c r="A93">
        <v>95</v>
      </c>
      <c r="B93" t="s">
        <v>34</v>
      </c>
      <c r="C93" t="s">
        <v>35</v>
      </c>
      <c r="D93" t="s">
        <v>0</v>
      </c>
      <c r="E93" t="s">
        <v>36</v>
      </c>
      <c r="F93" t="s">
        <v>0</v>
      </c>
      <c r="H93" t="s">
        <v>227</v>
      </c>
      <c r="I93" t="s">
        <v>89</v>
      </c>
      <c r="J93" t="s">
        <v>228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20000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</row>
    <row r="94" spans="1:31" x14ac:dyDescent="0.25">
      <c r="A94">
        <v>105</v>
      </c>
      <c r="B94" t="s">
        <v>34</v>
      </c>
      <c r="C94" t="s">
        <v>35</v>
      </c>
      <c r="D94" t="s">
        <v>0</v>
      </c>
      <c r="E94" t="s">
        <v>36</v>
      </c>
      <c r="F94" t="s">
        <v>0</v>
      </c>
      <c r="H94" t="s">
        <v>242</v>
      </c>
      <c r="I94" t="s">
        <v>89</v>
      </c>
      <c r="J94" t="s">
        <v>243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40000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</row>
    <row r="95" spans="1:31" x14ac:dyDescent="0.25">
      <c r="A95">
        <v>75</v>
      </c>
      <c r="B95" t="s">
        <v>34</v>
      </c>
      <c r="C95" t="s">
        <v>35</v>
      </c>
      <c r="D95" t="s">
        <v>0</v>
      </c>
      <c r="E95" t="s">
        <v>36</v>
      </c>
      <c r="F95" t="s">
        <v>0</v>
      </c>
      <c r="H95" t="s">
        <v>190</v>
      </c>
      <c r="I95" t="s">
        <v>42</v>
      </c>
      <c r="J95" t="s">
        <v>191</v>
      </c>
      <c r="K95">
        <v>1055</v>
      </c>
      <c r="L95">
        <v>1055</v>
      </c>
      <c r="M95">
        <v>0</v>
      </c>
      <c r="N95">
        <v>2</v>
      </c>
      <c r="O95">
        <v>0</v>
      </c>
      <c r="P95">
        <v>446.69</v>
      </c>
      <c r="Q95">
        <v>446.69</v>
      </c>
      <c r="R95">
        <v>20000</v>
      </c>
      <c r="S95">
        <v>0</v>
      </c>
      <c r="T95">
        <v>258088.92</v>
      </c>
      <c r="U95">
        <v>0</v>
      </c>
      <c r="V95">
        <v>258088.92</v>
      </c>
      <c r="W95">
        <v>255735.7</v>
      </c>
      <c r="X95">
        <v>2438.08</v>
      </c>
      <c r="Y95">
        <v>258173.78</v>
      </c>
      <c r="Z95">
        <v>-0.03</v>
      </c>
      <c r="AA95">
        <v>2570516.41</v>
      </c>
      <c r="AB95">
        <v>2650521.7599999998</v>
      </c>
      <c r="AC95">
        <v>1.0003</v>
      </c>
      <c r="AD95">
        <v>1.0310999999999999</v>
      </c>
      <c r="AE95">
        <v>-0.03</v>
      </c>
    </row>
    <row r="96" spans="1:31" x14ac:dyDescent="0.25">
      <c r="A96">
        <v>14</v>
      </c>
      <c r="B96" t="s">
        <v>34</v>
      </c>
      <c r="C96" t="s">
        <v>35</v>
      </c>
      <c r="D96" t="s">
        <v>0</v>
      </c>
      <c r="E96" t="s">
        <v>36</v>
      </c>
      <c r="F96" t="s">
        <v>0</v>
      </c>
      <c r="H96" t="s">
        <v>71</v>
      </c>
      <c r="I96" t="s">
        <v>42</v>
      </c>
      <c r="J96" t="s">
        <v>72</v>
      </c>
      <c r="K96">
        <v>1662</v>
      </c>
      <c r="L96">
        <v>1662</v>
      </c>
      <c r="M96">
        <v>0</v>
      </c>
      <c r="N96">
        <v>183</v>
      </c>
      <c r="O96">
        <v>0</v>
      </c>
      <c r="P96">
        <v>1029.99</v>
      </c>
      <c r="Q96">
        <v>1059.1199999999999</v>
      </c>
      <c r="R96">
        <v>20000</v>
      </c>
      <c r="S96">
        <v>582600</v>
      </c>
      <c r="T96">
        <v>0</v>
      </c>
      <c r="U96">
        <v>48091.273000000001</v>
      </c>
      <c r="V96">
        <v>534508.72699999996</v>
      </c>
      <c r="W96">
        <v>314944.57</v>
      </c>
      <c r="X96">
        <v>220036.72</v>
      </c>
      <c r="Y96">
        <v>534981.29</v>
      </c>
      <c r="Z96">
        <v>-0.09</v>
      </c>
      <c r="AA96">
        <v>4896816.91</v>
      </c>
      <c r="AB96">
        <v>3818002.74</v>
      </c>
      <c r="AC96">
        <v>1.0008999999999999</v>
      </c>
      <c r="AD96">
        <v>0.77969999999999995</v>
      </c>
      <c r="AE96">
        <v>-7.0000000000000007E-2</v>
      </c>
    </row>
    <row r="97" spans="1:31" x14ac:dyDescent="0.25">
      <c r="A97">
        <v>52</v>
      </c>
      <c r="B97" t="s">
        <v>34</v>
      </c>
      <c r="C97" t="s">
        <v>35</v>
      </c>
      <c r="D97" t="s">
        <v>0</v>
      </c>
      <c r="E97" t="s">
        <v>58</v>
      </c>
      <c r="F97" t="s">
        <v>0</v>
      </c>
      <c r="H97" t="s">
        <v>151</v>
      </c>
      <c r="I97" t="s">
        <v>100</v>
      </c>
      <c r="J97" t="s">
        <v>152</v>
      </c>
      <c r="K97">
        <v>4641</v>
      </c>
      <c r="L97">
        <v>4641</v>
      </c>
      <c r="M97">
        <v>0</v>
      </c>
      <c r="N97">
        <v>76</v>
      </c>
      <c r="O97">
        <v>0</v>
      </c>
      <c r="P97">
        <v>1867.248</v>
      </c>
      <c r="Q97">
        <v>1902.347</v>
      </c>
      <c r="R97">
        <v>20000</v>
      </c>
      <c r="S97">
        <v>701980</v>
      </c>
      <c r="T97">
        <v>0</v>
      </c>
      <c r="U97">
        <v>0</v>
      </c>
      <c r="V97">
        <v>701980</v>
      </c>
      <c r="W97">
        <v>612535.80000000005</v>
      </c>
      <c r="X97">
        <v>92037.52</v>
      </c>
      <c r="Y97">
        <v>704573.32</v>
      </c>
      <c r="Z97">
        <v>-0.37</v>
      </c>
      <c r="AA97">
        <v>6216488.4100000001</v>
      </c>
      <c r="AB97">
        <v>3858792.81</v>
      </c>
      <c r="AC97">
        <v>1.0037</v>
      </c>
      <c r="AD97">
        <v>0.62070000000000003</v>
      </c>
      <c r="AE97">
        <v>-0.23</v>
      </c>
    </row>
    <row r="98" spans="1:31" x14ac:dyDescent="0.25">
      <c r="A98">
        <v>41</v>
      </c>
      <c r="B98" t="s">
        <v>34</v>
      </c>
      <c r="C98" t="s">
        <v>35</v>
      </c>
      <c r="D98" t="s">
        <v>0</v>
      </c>
      <c r="E98" t="s">
        <v>36</v>
      </c>
      <c r="F98" t="s">
        <v>0</v>
      </c>
      <c r="H98" t="s">
        <v>130</v>
      </c>
      <c r="I98" t="s">
        <v>42</v>
      </c>
      <c r="J98" t="s">
        <v>131</v>
      </c>
      <c r="K98">
        <v>2979</v>
      </c>
      <c r="L98">
        <v>2979</v>
      </c>
      <c r="M98">
        <v>0</v>
      </c>
      <c r="N98">
        <v>234</v>
      </c>
      <c r="O98">
        <v>0</v>
      </c>
      <c r="P98">
        <v>2408.85</v>
      </c>
      <c r="Q98">
        <v>2408.85</v>
      </c>
      <c r="R98">
        <v>20000</v>
      </c>
      <c r="S98">
        <v>0</v>
      </c>
      <c r="T98">
        <v>714867.603</v>
      </c>
      <c r="U98">
        <v>0</v>
      </c>
      <c r="V98">
        <v>714867.603</v>
      </c>
      <c r="W98">
        <v>441541.1</v>
      </c>
      <c r="X98">
        <v>283182.99200000003</v>
      </c>
      <c r="Y98">
        <v>724724.09199999995</v>
      </c>
      <c r="Z98">
        <v>-1.38</v>
      </c>
      <c r="AA98">
        <v>6527915.5499999998</v>
      </c>
      <c r="AB98">
        <v>5000761.4800000004</v>
      </c>
      <c r="AC98">
        <v>1.0138</v>
      </c>
      <c r="AD98">
        <v>0.7661</v>
      </c>
      <c r="AE98">
        <v>-1.06</v>
      </c>
    </row>
    <row r="99" spans="1:31" x14ac:dyDescent="0.25">
      <c r="A99">
        <v>38</v>
      </c>
      <c r="B99" t="s">
        <v>34</v>
      </c>
      <c r="C99" t="s">
        <v>35</v>
      </c>
      <c r="D99" t="s">
        <v>0</v>
      </c>
      <c r="E99" t="s">
        <v>40</v>
      </c>
      <c r="F99" t="s">
        <v>0</v>
      </c>
      <c r="H99" t="s">
        <v>124</v>
      </c>
      <c r="I99" t="s">
        <v>100</v>
      </c>
      <c r="J99" t="s">
        <v>125</v>
      </c>
      <c r="K99">
        <v>2467</v>
      </c>
      <c r="L99">
        <v>2467</v>
      </c>
      <c r="M99">
        <v>0</v>
      </c>
      <c r="N99">
        <v>135</v>
      </c>
      <c r="O99">
        <v>0</v>
      </c>
      <c r="P99">
        <v>1835.6869999999999</v>
      </c>
      <c r="Q99">
        <v>1835.6869999999999</v>
      </c>
      <c r="R99">
        <v>10000</v>
      </c>
      <c r="S99">
        <v>0</v>
      </c>
      <c r="T99">
        <v>362323.33</v>
      </c>
      <c r="U99">
        <v>0</v>
      </c>
      <c r="V99">
        <v>362323.33</v>
      </c>
      <c r="W99">
        <v>203480.98</v>
      </c>
      <c r="X99">
        <v>164570.4</v>
      </c>
      <c r="Y99">
        <v>368051.38</v>
      </c>
      <c r="Z99">
        <v>-1.58</v>
      </c>
      <c r="AA99">
        <v>3006585.7</v>
      </c>
      <c r="AB99">
        <v>2778273.12</v>
      </c>
      <c r="AC99">
        <v>1.0158</v>
      </c>
      <c r="AD99">
        <v>0.92410000000000003</v>
      </c>
      <c r="AE99">
        <v>-1.46</v>
      </c>
    </row>
    <row r="100" spans="1:31" x14ac:dyDescent="0.25">
      <c r="A100">
        <v>87</v>
      </c>
      <c r="B100" t="s">
        <v>34</v>
      </c>
      <c r="C100" t="s">
        <v>35</v>
      </c>
      <c r="D100" t="s">
        <v>67</v>
      </c>
      <c r="E100" t="s">
        <v>58</v>
      </c>
      <c r="F100" t="s">
        <v>67</v>
      </c>
      <c r="H100" t="s">
        <v>210</v>
      </c>
      <c r="I100" t="s">
        <v>55</v>
      </c>
      <c r="J100" t="s">
        <v>211</v>
      </c>
      <c r="K100">
        <v>49</v>
      </c>
      <c r="L100">
        <v>49</v>
      </c>
      <c r="M100">
        <v>0</v>
      </c>
      <c r="N100">
        <v>0</v>
      </c>
      <c r="O100">
        <v>0</v>
      </c>
      <c r="P100">
        <v>1281.1759999999999</v>
      </c>
      <c r="Q100">
        <v>1291.4290000000001</v>
      </c>
      <c r="R100">
        <v>40000</v>
      </c>
      <c r="S100">
        <v>410120</v>
      </c>
      <c r="T100">
        <v>1450000</v>
      </c>
      <c r="U100">
        <v>0</v>
      </c>
      <c r="V100">
        <v>1860120</v>
      </c>
      <c r="W100">
        <v>2019352.55</v>
      </c>
      <c r="X100">
        <v>0</v>
      </c>
      <c r="Y100">
        <v>2019352.55</v>
      </c>
      <c r="Z100">
        <v>-8.56</v>
      </c>
      <c r="AA100">
        <v>16697164</v>
      </c>
      <c r="AB100">
        <v>15062278</v>
      </c>
      <c r="AC100">
        <v>1.0855999999999999</v>
      </c>
      <c r="AD100">
        <v>0.90210000000000001</v>
      </c>
      <c r="AE100">
        <v>-7.72</v>
      </c>
    </row>
    <row r="101" spans="1:31" x14ac:dyDescent="0.25">
      <c r="A101">
        <v>25</v>
      </c>
      <c r="B101" t="s">
        <v>34</v>
      </c>
      <c r="C101" t="s">
        <v>35</v>
      </c>
      <c r="D101" t="s">
        <v>0</v>
      </c>
      <c r="E101" t="s">
        <v>96</v>
      </c>
      <c r="F101" t="s">
        <v>0</v>
      </c>
      <c r="H101" t="s">
        <v>99</v>
      </c>
      <c r="I101" t="s">
        <v>100</v>
      </c>
      <c r="J101" t="s">
        <v>101</v>
      </c>
      <c r="K101">
        <v>1756</v>
      </c>
      <c r="L101">
        <v>1756</v>
      </c>
      <c r="M101">
        <v>0</v>
      </c>
      <c r="N101">
        <v>101</v>
      </c>
      <c r="O101">
        <v>0</v>
      </c>
      <c r="P101">
        <v>1243.4590000000001</v>
      </c>
      <c r="Q101">
        <v>1283.6420000000001</v>
      </c>
      <c r="R101">
        <v>20000</v>
      </c>
      <c r="S101">
        <v>803660</v>
      </c>
      <c r="T101">
        <v>0</v>
      </c>
      <c r="U101">
        <v>0</v>
      </c>
      <c r="V101">
        <v>803660</v>
      </c>
      <c r="W101">
        <v>754204.15</v>
      </c>
      <c r="X101">
        <v>121294.48</v>
      </c>
      <c r="Y101">
        <v>875498.63</v>
      </c>
      <c r="Z101">
        <v>-8.94</v>
      </c>
      <c r="AA101">
        <v>7958369.29</v>
      </c>
      <c r="AB101">
        <v>5636686.1799999997</v>
      </c>
      <c r="AC101">
        <v>1.0893999999999999</v>
      </c>
      <c r="AD101">
        <v>0.70830000000000004</v>
      </c>
      <c r="AE101">
        <v>-6.33</v>
      </c>
    </row>
    <row r="102" spans="1:31" x14ac:dyDescent="0.25">
      <c r="A102">
        <v>9</v>
      </c>
      <c r="B102" t="s">
        <v>34</v>
      </c>
      <c r="C102" t="s">
        <v>35</v>
      </c>
      <c r="D102" t="s">
        <v>0</v>
      </c>
      <c r="E102" t="s">
        <v>58</v>
      </c>
      <c r="F102" t="s">
        <v>0</v>
      </c>
      <c r="H102" t="s">
        <v>59</v>
      </c>
      <c r="I102" t="s">
        <v>55</v>
      </c>
      <c r="J102" t="s">
        <v>60</v>
      </c>
      <c r="K102">
        <v>29</v>
      </c>
      <c r="L102">
        <v>29</v>
      </c>
      <c r="M102">
        <v>0</v>
      </c>
      <c r="N102">
        <v>0</v>
      </c>
      <c r="O102">
        <v>0</v>
      </c>
      <c r="P102">
        <v>2903.3620000000001</v>
      </c>
      <c r="Q102">
        <v>2942.9380000000001</v>
      </c>
      <c r="R102">
        <v>20000</v>
      </c>
      <c r="S102">
        <v>791520</v>
      </c>
      <c r="T102">
        <v>0</v>
      </c>
      <c r="U102">
        <v>0</v>
      </c>
      <c r="V102">
        <v>791520</v>
      </c>
      <c r="W102">
        <v>1162663.8999999999</v>
      </c>
      <c r="X102">
        <v>0</v>
      </c>
      <c r="Y102">
        <v>1162663.8999999999</v>
      </c>
      <c r="Z102">
        <v>-46.89</v>
      </c>
      <c r="AA102">
        <v>7916333</v>
      </c>
      <c r="AB102">
        <v>7816432</v>
      </c>
      <c r="AC102">
        <v>1.4689000000000001</v>
      </c>
      <c r="AD102">
        <v>0.98740000000000006</v>
      </c>
      <c r="AE102">
        <v>-46.3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zoomScaleNormal="100" workbookViewId="0">
      <selection activeCell="N2" sqref="N2"/>
    </sheetView>
  </sheetViews>
  <sheetFormatPr defaultRowHeight="15.75" x14ac:dyDescent="0.25"/>
  <cols>
    <col min="1" max="1" width="4.140625" style="2" customWidth="1"/>
    <col min="2" max="2" width="24.7109375" customWidth="1"/>
    <col min="3" max="3" width="23.28515625" customWidth="1"/>
    <col min="4" max="4" width="12.42578125" style="4" customWidth="1"/>
    <col min="5" max="5" width="6.7109375" style="2" customWidth="1"/>
    <col min="6" max="6" width="7" style="2" customWidth="1"/>
    <col min="7" max="7" width="9.140625" style="2"/>
    <col min="8" max="8" width="8.28515625" style="2" customWidth="1"/>
    <col min="9" max="9" width="8.5703125" style="2" customWidth="1"/>
    <col min="10" max="12" width="9.140625" style="2"/>
    <col min="13" max="13" width="14.7109375" style="2" customWidth="1"/>
    <col min="14" max="14" width="8.85546875" style="3" customWidth="1"/>
  </cols>
  <sheetData>
    <row r="1" spans="1:14" s="5" customFormat="1" ht="50.25" customHeight="1" x14ac:dyDescent="0.25">
      <c r="A1" s="22" t="s">
        <v>1</v>
      </c>
      <c r="B1" s="7" t="s">
        <v>5</v>
      </c>
      <c r="C1" s="7" t="s">
        <v>8</v>
      </c>
      <c r="D1" s="7" t="s">
        <v>9</v>
      </c>
      <c r="E1" s="8" t="s">
        <v>11</v>
      </c>
      <c r="F1" s="8" t="s">
        <v>14</v>
      </c>
      <c r="G1" s="8" t="s">
        <v>19</v>
      </c>
      <c r="H1" s="8" t="s">
        <v>20</v>
      </c>
      <c r="I1" s="8" t="s">
        <v>21</v>
      </c>
      <c r="J1" s="8" t="s">
        <v>261</v>
      </c>
      <c r="K1" s="6" t="s">
        <v>23</v>
      </c>
      <c r="L1" s="6" t="s">
        <v>24</v>
      </c>
      <c r="M1" s="6" t="s">
        <v>25</v>
      </c>
      <c r="N1" s="21" t="s">
        <v>26</v>
      </c>
    </row>
    <row r="2" spans="1:14" x14ac:dyDescent="0.25">
      <c r="A2" s="9">
        <v>1</v>
      </c>
      <c r="B2" s="10" t="s">
        <v>68</v>
      </c>
      <c r="C2" s="10" t="s">
        <v>69</v>
      </c>
      <c r="D2" s="11" t="s">
        <v>42</v>
      </c>
      <c r="E2" s="9">
        <v>1086</v>
      </c>
      <c r="F2" s="9">
        <v>60</v>
      </c>
      <c r="G2" s="9">
        <v>858180</v>
      </c>
      <c r="H2" s="9">
        <v>0</v>
      </c>
      <c r="I2" s="9">
        <v>100000</v>
      </c>
      <c r="J2" s="9">
        <v>758180</v>
      </c>
      <c r="K2" s="9">
        <v>605431.75</v>
      </c>
      <c r="L2" s="9">
        <v>0</v>
      </c>
      <c r="M2" s="9">
        <v>605431.75</v>
      </c>
      <c r="N2" s="12">
        <v>20.149999999999999</v>
      </c>
    </row>
    <row r="3" spans="1:14" x14ac:dyDescent="0.25">
      <c r="A3" s="13">
        <v>2</v>
      </c>
      <c r="B3" s="14" t="s">
        <v>68</v>
      </c>
      <c r="C3" s="14" t="s">
        <v>244</v>
      </c>
      <c r="D3" s="15" t="s">
        <v>42</v>
      </c>
      <c r="E3" s="13">
        <v>2506</v>
      </c>
      <c r="F3" s="13">
        <v>39</v>
      </c>
      <c r="G3" s="13">
        <v>2041760</v>
      </c>
      <c r="H3" s="13">
        <v>400000</v>
      </c>
      <c r="I3" s="13">
        <v>0</v>
      </c>
      <c r="J3" s="13">
        <v>2441760</v>
      </c>
      <c r="K3" s="13">
        <v>2184202.75</v>
      </c>
      <c r="L3" s="13">
        <v>0</v>
      </c>
      <c r="M3" s="13">
        <v>2184202.75</v>
      </c>
      <c r="N3" s="16">
        <v>10.55</v>
      </c>
    </row>
    <row r="4" spans="1:14" x14ac:dyDescent="0.25">
      <c r="A4" s="13">
        <v>3</v>
      </c>
      <c r="B4" s="14" t="s">
        <v>68</v>
      </c>
      <c r="C4" s="14" t="s">
        <v>177</v>
      </c>
      <c r="D4" s="15" t="s">
        <v>100</v>
      </c>
      <c r="E4" s="13">
        <v>2003</v>
      </c>
      <c r="F4" s="13">
        <v>28</v>
      </c>
      <c r="G4" s="13">
        <v>1131540</v>
      </c>
      <c r="H4" s="13">
        <v>0</v>
      </c>
      <c r="I4" s="13">
        <v>64073.936000000002</v>
      </c>
      <c r="J4" s="13">
        <v>1067466.064</v>
      </c>
      <c r="K4" s="13">
        <v>955981.2</v>
      </c>
      <c r="L4" s="13">
        <v>34133.120000000003</v>
      </c>
      <c r="M4" s="13">
        <v>990114.32</v>
      </c>
      <c r="N4" s="16">
        <v>7.25</v>
      </c>
    </row>
    <row r="5" spans="1:14" x14ac:dyDescent="0.25">
      <c r="A5" s="13">
        <v>4</v>
      </c>
      <c r="B5" s="14" t="s">
        <v>68</v>
      </c>
      <c r="C5" s="14" t="s">
        <v>237</v>
      </c>
      <c r="D5" s="15" t="s">
        <v>238</v>
      </c>
      <c r="E5" s="13">
        <v>1</v>
      </c>
      <c r="F5" s="13">
        <v>0</v>
      </c>
      <c r="G5" s="13">
        <v>1473200</v>
      </c>
      <c r="H5" s="13">
        <v>0</v>
      </c>
      <c r="I5" s="13">
        <v>1255000</v>
      </c>
      <c r="J5" s="13">
        <v>218200</v>
      </c>
      <c r="K5" s="13">
        <v>210250</v>
      </c>
      <c r="L5" s="13">
        <v>0</v>
      </c>
      <c r="M5" s="13">
        <v>210250</v>
      </c>
      <c r="N5" s="16">
        <v>3.64</v>
      </c>
    </row>
    <row r="6" spans="1:14" x14ac:dyDescent="0.25">
      <c r="A6" s="13">
        <v>5</v>
      </c>
      <c r="B6" s="14" t="s">
        <v>68</v>
      </c>
      <c r="C6" s="14" t="s">
        <v>235</v>
      </c>
      <c r="D6" s="15" t="s">
        <v>55</v>
      </c>
      <c r="E6" s="13">
        <v>5</v>
      </c>
      <c r="F6" s="13">
        <v>0</v>
      </c>
      <c r="G6" s="13">
        <v>1212420</v>
      </c>
      <c r="H6" s="13">
        <v>0</v>
      </c>
      <c r="I6" s="13">
        <v>980000</v>
      </c>
      <c r="J6" s="13">
        <v>232420</v>
      </c>
      <c r="K6" s="13">
        <v>225736.625</v>
      </c>
      <c r="L6" s="13">
        <v>0</v>
      </c>
      <c r="M6" s="13">
        <v>225736.625</v>
      </c>
      <c r="N6" s="16">
        <v>2.88</v>
      </c>
    </row>
    <row r="7" spans="1:14" x14ac:dyDescent="0.25">
      <c r="A7" s="13">
        <v>6</v>
      </c>
      <c r="B7" s="10" t="s">
        <v>58</v>
      </c>
      <c r="C7" s="10" t="s">
        <v>167</v>
      </c>
      <c r="D7" s="11" t="s">
        <v>100</v>
      </c>
      <c r="E7" s="9">
        <v>3612</v>
      </c>
      <c r="F7" s="9">
        <v>125</v>
      </c>
      <c r="G7" s="9">
        <v>1323980</v>
      </c>
      <c r="H7" s="9">
        <v>0</v>
      </c>
      <c r="I7" s="9">
        <v>0</v>
      </c>
      <c r="J7" s="9">
        <v>1323980</v>
      </c>
      <c r="K7" s="9">
        <v>643284.88</v>
      </c>
      <c r="L7" s="9">
        <v>148113.35999999999</v>
      </c>
      <c r="M7" s="9">
        <v>791398.24</v>
      </c>
      <c r="N7" s="12">
        <v>40.229999999999997</v>
      </c>
    </row>
    <row r="8" spans="1:14" x14ac:dyDescent="0.25">
      <c r="A8" s="13">
        <v>7</v>
      </c>
      <c r="B8" s="10" t="s">
        <v>58</v>
      </c>
      <c r="C8" s="10" t="s">
        <v>110</v>
      </c>
      <c r="D8" s="11" t="s">
        <v>100</v>
      </c>
      <c r="E8" s="9">
        <v>3751</v>
      </c>
      <c r="F8" s="9">
        <v>143</v>
      </c>
      <c r="G8" s="9">
        <v>999360</v>
      </c>
      <c r="H8" s="9">
        <v>0</v>
      </c>
      <c r="I8" s="9">
        <v>0</v>
      </c>
      <c r="J8" s="9">
        <v>999360</v>
      </c>
      <c r="K8" s="9">
        <v>538044.05000000005</v>
      </c>
      <c r="L8" s="9">
        <v>170665.60000000001</v>
      </c>
      <c r="M8" s="9">
        <v>708709.65</v>
      </c>
      <c r="N8" s="12">
        <v>29.08</v>
      </c>
    </row>
    <row r="9" spans="1:14" x14ac:dyDescent="0.25">
      <c r="A9" s="13">
        <v>8</v>
      </c>
      <c r="B9" s="14" t="s">
        <v>58</v>
      </c>
      <c r="C9" s="14" t="s">
        <v>77</v>
      </c>
      <c r="D9" s="15" t="s">
        <v>78</v>
      </c>
      <c r="E9" s="13">
        <v>3473</v>
      </c>
      <c r="F9" s="13">
        <v>92</v>
      </c>
      <c r="G9" s="13">
        <v>1396840</v>
      </c>
      <c r="H9" s="13">
        <v>0</v>
      </c>
      <c r="I9" s="13">
        <v>0</v>
      </c>
      <c r="J9" s="13">
        <v>1396840</v>
      </c>
      <c r="K9" s="13">
        <v>1120597.75</v>
      </c>
      <c r="L9" s="13">
        <v>99412.712</v>
      </c>
      <c r="M9" s="13">
        <v>1220010.4620000001</v>
      </c>
      <c r="N9" s="16">
        <v>12.66</v>
      </c>
    </row>
    <row r="10" spans="1:14" x14ac:dyDescent="0.25">
      <c r="A10" s="13">
        <v>9</v>
      </c>
      <c r="B10" s="17" t="s">
        <v>58</v>
      </c>
      <c r="C10" s="17" t="s">
        <v>151</v>
      </c>
      <c r="D10" s="18" t="s">
        <v>100</v>
      </c>
      <c r="E10" s="19">
        <v>4641</v>
      </c>
      <c r="F10" s="19">
        <v>76</v>
      </c>
      <c r="G10" s="19">
        <v>701980</v>
      </c>
      <c r="H10" s="19">
        <v>0</v>
      </c>
      <c r="I10" s="19">
        <v>0</v>
      </c>
      <c r="J10" s="19">
        <v>701980</v>
      </c>
      <c r="K10" s="19">
        <v>612535.80000000005</v>
      </c>
      <c r="L10" s="19">
        <v>92037.52</v>
      </c>
      <c r="M10" s="19">
        <v>704573.32</v>
      </c>
      <c r="N10" s="20">
        <v>-0.37</v>
      </c>
    </row>
    <row r="11" spans="1:14" x14ac:dyDescent="0.25">
      <c r="A11" s="13">
        <v>10</v>
      </c>
      <c r="B11" s="17" t="s">
        <v>58</v>
      </c>
      <c r="C11" s="17" t="s">
        <v>210</v>
      </c>
      <c r="D11" s="18" t="s">
        <v>55</v>
      </c>
      <c r="E11" s="19">
        <v>49</v>
      </c>
      <c r="F11" s="19">
        <v>0</v>
      </c>
      <c r="G11" s="19">
        <v>410120</v>
      </c>
      <c r="H11" s="19">
        <v>1450000</v>
      </c>
      <c r="I11" s="19">
        <v>0</v>
      </c>
      <c r="J11" s="19">
        <v>1860120</v>
      </c>
      <c r="K11" s="19">
        <v>2019352.55</v>
      </c>
      <c r="L11" s="19">
        <v>0</v>
      </c>
      <c r="M11" s="19">
        <v>2019352.55</v>
      </c>
      <c r="N11" s="20">
        <v>-8.56</v>
      </c>
    </row>
    <row r="12" spans="1:14" x14ac:dyDescent="0.25">
      <c r="A12" s="13">
        <v>11</v>
      </c>
      <c r="B12" s="17" t="s">
        <v>58</v>
      </c>
      <c r="C12" s="17" t="s">
        <v>59</v>
      </c>
      <c r="D12" s="18" t="s">
        <v>55</v>
      </c>
      <c r="E12" s="19">
        <v>29</v>
      </c>
      <c r="F12" s="19">
        <v>0</v>
      </c>
      <c r="G12" s="19">
        <v>791520</v>
      </c>
      <c r="H12" s="19">
        <v>0</v>
      </c>
      <c r="I12" s="19">
        <v>0</v>
      </c>
      <c r="J12" s="19">
        <v>791520</v>
      </c>
      <c r="K12" s="19">
        <v>1162663.8999999999</v>
      </c>
      <c r="L12" s="19">
        <v>0</v>
      </c>
      <c r="M12" s="19">
        <v>1162663.8999999999</v>
      </c>
      <c r="N12" s="20">
        <v>-46.89</v>
      </c>
    </row>
    <row r="13" spans="1:14" x14ac:dyDescent="0.25">
      <c r="A13" s="13">
        <v>12</v>
      </c>
      <c r="B13" s="14" t="s">
        <v>47</v>
      </c>
      <c r="C13" s="14" t="s">
        <v>114</v>
      </c>
      <c r="D13" s="15" t="s">
        <v>42</v>
      </c>
      <c r="E13" s="13">
        <v>525</v>
      </c>
      <c r="F13" s="13">
        <v>0</v>
      </c>
      <c r="G13" s="13">
        <v>181500</v>
      </c>
      <c r="H13" s="13">
        <v>0</v>
      </c>
      <c r="I13" s="13">
        <v>57123.243000000002</v>
      </c>
      <c r="J13" s="13">
        <v>124376.757</v>
      </c>
      <c r="K13" s="13">
        <v>115841.1</v>
      </c>
      <c r="L13" s="13">
        <v>0</v>
      </c>
      <c r="M13" s="13">
        <v>115841.1</v>
      </c>
      <c r="N13" s="16">
        <v>6.86</v>
      </c>
    </row>
    <row r="14" spans="1:14" x14ac:dyDescent="0.25">
      <c r="A14" s="13">
        <v>13</v>
      </c>
      <c r="B14" s="14" t="s">
        <v>47</v>
      </c>
      <c r="C14" s="14" t="s">
        <v>84</v>
      </c>
      <c r="D14" s="15" t="s">
        <v>42</v>
      </c>
      <c r="E14" s="13">
        <v>677</v>
      </c>
      <c r="F14" s="13">
        <v>0</v>
      </c>
      <c r="G14" s="13">
        <v>629800</v>
      </c>
      <c r="H14" s="13">
        <v>0</v>
      </c>
      <c r="I14" s="13">
        <v>570000</v>
      </c>
      <c r="J14" s="13">
        <v>59800</v>
      </c>
      <c r="K14" s="13">
        <v>57093.8</v>
      </c>
      <c r="L14" s="13">
        <v>0</v>
      </c>
      <c r="M14" s="13">
        <v>57093.8</v>
      </c>
      <c r="N14" s="16">
        <v>4.53</v>
      </c>
    </row>
    <row r="15" spans="1:14" x14ac:dyDescent="0.25">
      <c r="A15" s="13">
        <v>14</v>
      </c>
      <c r="B15" s="14" t="s">
        <v>47</v>
      </c>
      <c r="C15" s="14" t="s">
        <v>86</v>
      </c>
      <c r="D15" s="15" t="s">
        <v>42</v>
      </c>
      <c r="E15" s="13">
        <v>2780</v>
      </c>
      <c r="F15" s="13">
        <v>23</v>
      </c>
      <c r="G15" s="13">
        <v>825300</v>
      </c>
      <c r="H15" s="13">
        <v>0</v>
      </c>
      <c r="I15" s="13">
        <v>485000</v>
      </c>
      <c r="J15" s="13">
        <v>340300</v>
      </c>
      <c r="K15" s="13">
        <v>299430.5</v>
      </c>
      <c r="L15" s="13">
        <v>28037.919999999998</v>
      </c>
      <c r="M15" s="13">
        <v>327468.42</v>
      </c>
      <c r="N15" s="16">
        <v>3.77</v>
      </c>
    </row>
    <row r="16" spans="1:14" x14ac:dyDescent="0.25">
      <c r="A16" s="13">
        <v>15</v>
      </c>
      <c r="B16" s="14" t="s">
        <v>47</v>
      </c>
      <c r="C16" s="14" t="s">
        <v>51</v>
      </c>
      <c r="D16" s="15" t="s">
        <v>42</v>
      </c>
      <c r="E16" s="13">
        <v>398</v>
      </c>
      <c r="F16" s="13">
        <v>0</v>
      </c>
      <c r="G16" s="13">
        <v>53400</v>
      </c>
      <c r="H16" s="13">
        <v>22980.188999999998</v>
      </c>
      <c r="I16" s="13">
        <v>0</v>
      </c>
      <c r="J16" s="13">
        <v>76380.188999999998</v>
      </c>
      <c r="K16" s="13">
        <v>73736.45</v>
      </c>
      <c r="L16" s="13">
        <v>0</v>
      </c>
      <c r="M16" s="13">
        <v>73736.45</v>
      </c>
      <c r="N16" s="16">
        <v>3.46</v>
      </c>
    </row>
    <row r="17" spans="1:14" x14ac:dyDescent="0.25">
      <c r="A17" s="13">
        <v>16</v>
      </c>
      <c r="B17" s="14" t="s">
        <v>47</v>
      </c>
      <c r="C17" s="14" t="s">
        <v>181</v>
      </c>
      <c r="D17" s="15" t="s">
        <v>42</v>
      </c>
      <c r="E17" s="13">
        <v>1008</v>
      </c>
      <c r="F17" s="13">
        <v>195</v>
      </c>
      <c r="G17" s="13">
        <v>425200</v>
      </c>
      <c r="H17" s="13">
        <v>0</v>
      </c>
      <c r="I17" s="13">
        <v>113824.414</v>
      </c>
      <c r="J17" s="13">
        <v>311375.58600000001</v>
      </c>
      <c r="K17" s="13">
        <v>66105</v>
      </c>
      <c r="L17" s="13">
        <v>236493.76</v>
      </c>
      <c r="M17" s="13">
        <v>302598.76</v>
      </c>
      <c r="N17" s="16">
        <v>2.82</v>
      </c>
    </row>
    <row r="18" spans="1:14" x14ac:dyDescent="0.25">
      <c r="A18" s="13">
        <v>17</v>
      </c>
      <c r="B18" s="14" t="s">
        <v>47</v>
      </c>
      <c r="C18" s="14" t="s">
        <v>255</v>
      </c>
      <c r="D18" s="15" t="s">
        <v>42</v>
      </c>
      <c r="E18" s="13">
        <v>773</v>
      </c>
      <c r="F18" s="13">
        <v>0</v>
      </c>
      <c r="G18" s="13">
        <v>176300</v>
      </c>
      <c r="H18" s="13">
        <v>0</v>
      </c>
      <c r="I18" s="13">
        <v>26679.941999999999</v>
      </c>
      <c r="J18" s="13">
        <v>149620.05799999999</v>
      </c>
      <c r="K18" s="13">
        <v>145633.4</v>
      </c>
      <c r="L18" s="13">
        <v>0</v>
      </c>
      <c r="M18" s="13">
        <v>145633.4</v>
      </c>
      <c r="N18" s="16">
        <v>2.66</v>
      </c>
    </row>
    <row r="19" spans="1:14" x14ac:dyDescent="0.25">
      <c r="A19" s="13">
        <v>18</v>
      </c>
      <c r="B19" s="14" t="s">
        <v>47</v>
      </c>
      <c r="C19" s="14" t="s">
        <v>126</v>
      </c>
      <c r="D19" s="15" t="s">
        <v>42</v>
      </c>
      <c r="E19" s="13">
        <v>1</v>
      </c>
      <c r="F19" s="13">
        <v>0</v>
      </c>
      <c r="G19" s="13">
        <v>79100</v>
      </c>
      <c r="H19" s="13">
        <v>758</v>
      </c>
      <c r="I19" s="13">
        <v>0</v>
      </c>
      <c r="J19" s="13">
        <v>79858</v>
      </c>
      <c r="K19" s="13">
        <v>79280</v>
      </c>
      <c r="L19" s="13">
        <v>0</v>
      </c>
      <c r="M19" s="13">
        <v>79280</v>
      </c>
      <c r="N19" s="16">
        <v>0.72</v>
      </c>
    </row>
    <row r="20" spans="1:14" x14ac:dyDescent="0.25">
      <c r="A20" s="13">
        <v>19</v>
      </c>
      <c r="B20" s="14" t="s">
        <v>47</v>
      </c>
      <c r="C20" s="14" t="s">
        <v>157</v>
      </c>
      <c r="D20" s="15" t="s">
        <v>42</v>
      </c>
      <c r="E20" s="13">
        <v>298</v>
      </c>
      <c r="F20" s="13">
        <v>0</v>
      </c>
      <c r="G20" s="13">
        <v>37000</v>
      </c>
      <c r="H20" s="13">
        <v>2222.85</v>
      </c>
      <c r="I20" s="13">
        <v>0</v>
      </c>
      <c r="J20" s="13">
        <v>39222.85</v>
      </c>
      <c r="K20" s="13">
        <v>39117</v>
      </c>
      <c r="L20" s="13">
        <v>0</v>
      </c>
      <c r="M20" s="13">
        <v>39117</v>
      </c>
      <c r="N20" s="16">
        <v>0.27</v>
      </c>
    </row>
    <row r="21" spans="1:14" x14ac:dyDescent="0.25">
      <c r="A21" s="13">
        <v>20</v>
      </c>
      <c r="B21" s="14" t="s">
        <v>47</v>
      </c>
      <c r="C21" s="14" t="s">
        <v>63</v>
      </c>
      <c r="D21" s="15" t="s">
        <v>42</v>
      </c>
      <c r="E21" s="13">
        <v>497</v>
      </c>
      <c r="F21" s="13">
        <v>0</v>
      </c>
      <c r="G21" s="13">
        <v>115500</v>
      </c>
      <c r="H21" s="13">
        <v>0</v>
      </c>
      <c r="I21" s="13">
        <v>858.69</v>
      </c>
      <c r="J21" s="13">
        <v>114641.31</v>
      </c>
      <c r="K21" s="13">
        <v>114513</v>
      </c>
      <c r="L21" s="13">
        <v>0</v>
      </c>
      <c r="M21" s="13">
        <v>114513</v>
      </c>
      <c r="N21" s="16">
        <v>0.11</v>
      </c>
    </row>
    <row r="22" spans="1:14" x14ac:dyDescent="0.25">
      <c r="A22" s="13">
        <v>21</v>
      </c>
      <c r="B22" s="14" t="s">
        <v>47</v>
      </c>
      <c r="C22" s="14" t="s">
        <v>48</v>
      </c>
      <c r="D22" s="15" t="s">
        <v>49</v>
      </c>
      <c r="E22" s="13">
        <v>1</v>
      </c>
      <c r="F22" s="13">
        <v>0</v>
      </c>
      <c r="G22" s="13">
        <v>81100</v>
      </c>
      <c r="H22" s="13">
        <v>555</v>
      </c>
      <c r="I22" s="13">
        <v>0</v>
      </c>
      <c r="J22" s="13">
        <v>81655</v>
      </c>
      <c r="K22" s="13">
        <v>81630</v>
      </c>
      <c r="L22" s="13">
        <v>0</v>
      </c>
      <c r="M22" s="13">
        <v>81630</v>
      </c>
      <c r="N22" s="16">
        <v>0.03</v>
      </c>
    </row>
    <row r="23" spans="1:14" x14ac:dyDescent="0.25">
      <c r="A23" s="13">
        <v>22</v>
      </c>
      <c r="B23" s="14" t="s">
        <v>44</v>
      </c>
      <c r="C23" s="14" t="s">
        <v>45</v>
      </c>
      <c r="D23" s="15" t="s">
        <v>42</v>
      </c>
      <c r="E23" s="13">
        <v>1313</v>
      </c>
      <c r="F23" s="13">
        <v>113</v>
      </c>
      <c r="G23" s="13">
        <v>430300</v>
      </c>
      <c r="H23" s="13">
        <v>30854</v>
      </c>
      <c r="I23" s="13">
        <v>0</v>
      </c>
      <c r="J23" s="13">
        <v>461154</v>
      </c>
      <c r="K23" s="13">
        <v>288013.5</v>
      </c>
      <c r="L23" s="13">
        <v>137751.51999999999</v>
      </c>
      <c r="M23" s="13">
        <v>425765.02</v>
      </c>
      <c r="N23" s="16">
        <v>7.67</v>
      </c>
    </row>
    <row r="24" spans="1:14" x14ac:dyDescent="0.25">
      <c r="A24" s="13">
        <v>23</v>
      </c>
      <c r="B24" s="14" t="s">
        <v>44</v>
      </c>
      <c r="C24" s="14" t="s">
        <v>240</v>
      </c>
      <c r="D24" s="15" t="s">
        <v>100</v>
      </c>
      <c r="E24" s="13">
        <v>289</v>
      </c>
      <c r="F24" s="13">
        <v>29</v>
      </c>
      <c r="G24" s="13">
        <v>94700</v>
      </c>
      <c r="H24" s="13">
        <v>40235.26</v>
      </c>
      <c r="I24" s="13">
        <v>0</v>
      </c>
      <c r="J24" s="13">
        <v>134935.26</v>
      </c>
      <c r="K24" s="13">
        <v>90875</v>
      </c>
      <c r="L24" s="13">
        <v>35352.160000000003</v>
      </c>
      <c r="M24" s="13">
        <v>126227.16</v>
      </c>
      <c r="N24" s="16">
        <v>6.45</v>
      </c>
    </row>
    <row r="25" spans="1:14" x14ac:dyDescent="0.25">
      <c r="A25" s="13">
        <v>24</v>
      </c>
      <c r="B25" s="14" t="s">
        <v>44</v>
      </c>
      <c r="C25" s="14" t="s">
        <v>194</v>
      </c>
      <c r="D25" s="15" t="s">
        <v>42</v>
      </c>
      <c r="E25" s="13">
        <v>1342</v>
      </c>
      <c r="F25" s="13">
        <v>141</v>
      </c>
      <c r="G25" s="13">
        <v>296400</v>
      </c>
      <c r="H25" s="13">
        <v>0</v>
      </c>
      <c r="I25" s="13">
        <v>50265.784</v>
      </c>
      <c r="J25" s="13">
        <v>246134.21599999999</v>
      </c>
      <c r="K25" s="13">
        <v>66974.100000000006</v>
      </c>
      <c r="L25" s="13">
        <v>171884.64</v>
      </c>
      <c r="M25" s="13">
        <v>238858.74</v>
      </c>
      <c r="N25" s="16">
        <v>2.96</v>
      </c>
    </row>
    <row r="26" spans="1:14" x14ac:dyDescent="0.25">
      <c r="A26" s="13">
        <v>25</v>
      </c>
      <c r="B26" s="14" t="s">
        <v>44</v>
      </c>
      <c r="C26" s="14" t="s">
        <v>173</v>
      </c>
      <c r="D26" s="15" t="s">
        <v>49</v>
      </c>
      <c r="E26" s="13">
        <v>1</v>
      </c>
      <c r="F26" s="13">
        <v>0</v>
      </c>
      <c r="G26" s="13">
        <v>114700</v>
      </c>
      <c r="H26" s="13">
        <v>0</v>
      </c>
      <c r="I26" s="13">
        <v>1500.75</v>
      </c>
      <c r="J26" s="13">
        <v>113199.25</v>
      </c>
      <c r="K26" s="13">
        <v>112975</v>
      </c>
      <c r="L26" s="13">
        <v>0</v>
      </c>
      <c r="M26" s="13">
        <v>112975</v>
      </c>
      <c r="N26" s="16">
        <v>0.2</v>
      </c>
    </row>
    <row r="27" spans="1:14" x14ac:dyDescent="0.25">
      <c r="A27" s="13">
        <v>26</v>
      </c>
      <c r="B27" s="14" t="s">
        <v>36</v>
      </c>
      <c r="C27" s="14" t="s">
        <v>146</v>
      </c>
      <c r="D27" s="15" t="s">
        <v>42</v>
      </c>
      <c r="E27" s="13">
        <v>4193</v>
      </c>
      <c r="F27" s="13">
        <v>177</v>
      </c>
      <c r="G27" s="13">
        <v>840800</v>
      </c>
      <c r="H27" s="13">
        <v>1249160.7560000001</v>
      </c>
      <c r="I27" s="13">
        <v>0</v>
      </c>
      <c r="J27" s="13">
        <v>2089960.7560000001</v>
      </c>
      <c r="K27" s="13">
        <v>1631740.75</v>
      </c>
      <c r="L27" s="13">
        <v>215770.08</v>
      </c>
      <c r="M27" s="13">
        <v>1847510.83</v>
      </c>
      <c r="N27" s="16">
        <v>11.6</v>
      </c>
    </row>
    <row r="28" spans="1:14" x14ac:dyDescent="0.25">
      <c r="A28" s="13">
        <v>27</v>
      </c>
      <c r="B28" s="14" t="s">
        <v>36</v>
      </c>
      <c r="C28" s="14" t="s">
        <v>104</v>
      </c>
      <c r="D28" s="15" t="s">
        <v>42</v>
      </c>
      <c r="E28" s="13">
        <v>186</v>
      </c>
      <c r="F28" s="13">
        <v>1</v>
      </c>
      <c r="G28" s="13">
        <v>1044200</v>
      </c>
      <c r="H28" s="13">
        <v>0</v>
      </c>
      <c r="I28" s="13">
        <v>930000</v>
      </c>
      <c r="J28" s="13">
        <v>114200</v>
      </c>
      <c r="K28" s="13">
        <v>103306.78</v>
      </c>
      <c r="L28" s="13">
        <v>1219.04</v>
      </c>
      <c r="M28" s="13">
        <v>104525.82</v>
      </c>
      <c r="N28" s="16">
        <v>8.4700000000000006</v>
      </c>
    </row>
    <row r="29" spans="1:14" x14ac:dyDescent="0.25">
      <c r="A29" s="13">
        <v>28</v>
      </c>
      <c r="B29" s="14" t="s">
        <v>36</v>
      </c>
      <c r="C29" s="14" t="s">
        <v>248</v>
      </c>
      <c r="D29" s="15" t="s">
        <v>100</v>
      </c>
      <c r="E29" s="13">
        <v>3518</v>
      </c>
      <c r="F29" s="13">
        <v>91</v>
      </c>
      <c r="G29" s="13">
        <v>652400</v>
      </c>
      <c r="H29" s="13">
        <v>0</v>
      </c>
      <c r="I29" s="13">
        <v>152454.65400000001</v>
      </c>
      <c r="J29" s="13">
        <v>499945.34600000002</v>
      </c>
      <c r="K29" s="13">
        <v>347104.75</v>
      </c>
      <c r="L29" s="13">
        <v>110932.64</v>
      </c>
      <c r="M29" s="13">
        <v>458037.39</v>
      </c>
      <c r="N29" s="16">
        <v>8.3800000000000008</v>
      </c>
    </row>
    <row r="30" spans="1:14" x14ac:dyDescent="0.25">
      <c r="A30" s="13">
        <v>29</v>
      </c>
      <c r="B30" s="14" t="s">
        <v>36</v>
      </c>
      <c r="C30" s="14" t="s">
        <v>136</v>
      </c>
      <c r="D30" s="15" t="s">
        <v>100</v>
      </c>
      <c r="E30" s="13">
        <v>1327</v>
      </c>
      <c r="F30" s="13">
        <v>58</v>
      </c>
      <c r="G30" s="13">
        <v>334500</v>
      </c>
      <c r="H30" s="13">
        <v>0</v>
      </c>
      <c r="I30" s="13">
        <v>77628.679000000004</v>
      </c>
      <c r="J30" s="13">
        <v>256871.321</v>
      </c>
      <c r="K30" s="13">
        <v>165534</v>
      </c>
      <c r="L30" s="13">
        <v>70704.320000000007</v>
      </c>
      <c r="M30" s="13">
        <v>236238.32</v>
      </c>
      <c r="N30" s="16">
        <v>8.0299999999999994</v>
      </c>
    </row>
    <row r="31" spans="1:14" x14ac:dyDescent="0.25">
      <c r="A31" s="13">
        <v>30</v>
      </c>
      <c r="B31" s="14" t="s">
        <v>36</v>
      </c>
      <c r="C31" s="14" t="s">
        <v>56</v>
      </c>
      <c r="D31" s="15" t="s">
        <v>42</v>
      </c>
      <c r="E31" s="13">
        <v>5969</v>
      </c>
      <c r="F31" s="13">
        <v>105</v>
      </c>
      <c r="G31" s="13">
        <v>500225</v>
      </c>
      <c r="H31" s="13">
        <v>182595.88699999999</v>
      </c>
      <c r="I31" s="13">
        <v>0</v>
      </c>
      <c r="J31" s="13">
        <v>682820.88699999999</v>
      </c>
      <c r="K31" s="13">
        <v>502872</v>
      </c>
      <c r="L31" s="13">
        <v>127999.2</v>
      </c>
      <c r="M31" s="13">
        <v>630871.19999999995</v>
      </c>
      <c r="N31" s="16">
        <v>7.61</v>
      </c>
    </row>
    <row r="32" spans="1:14" x14ac:dyDescent="0.25">
      <c r="A32" s="13">
        <v>31</v>
      </c>
      <c r="B32" s="14" t="s">
        <v>36</v>
      </c>
      <c r="C32" s="14" t="s">
        <v>106</v>
      </c>
      <c r="D32" s="15" t="s">
        <v>100</v>
      </c>
      <c r="E32" s="13">
        <v>4093</v>
      </c>
      <c r="F32" s="13">
        <v>109</v>
      </c>
      <c r="G32" s="13">
        <v>1205800</v>
      </c>
      <c r="H32" s="13">
        <v>0</v>
      </c>
      <c r="I32" s="13">
        <v>209999.52</v>
      </c>
      <c r="J32" s="13">
        <v>995800.48</v>
      </c>
      <c r="K32" s="13">
        <v>791370.35</v>
      </c>
      <c r="L32" s="13">
        <v>131656.32000000001</v>
      </c>
      <c r="M32" s="13">
        <v>923026.67</v>
      </c>
      <c r="N32" s="16">
        <v>7.31</v>
      </c>
    </row>
    <row r="33" spans="1:14" x14ac:dyDescent="0.25">
      <c r="A33" s="13">
        <v>32</v>
      </c>
      <c r="B33" s="14" t="s">
        <v>36</v>
      </c>
      <c r="C33" s="14" t="s">
        <v>163</v>
      </c>
      <c r="D33" s="15" t="s">
        <v>100</v>
      </c>
      <c r="E33" s="13">
        <v>2505</v>
      </c>
      <c r="F33" s="13">
        <v>88</v>
      </c>
      <c r="G33" s="13">
        <v>640000</v>
      </c>
      <c r="H33" s="13">
        <v>0</v>
      </c>
      <c r="I33" s="13">
        <v>120991.965</v>
      </c>
      <c r="J33" s="13">
        <v>519008.03499999997</v>
      </c>
      <c r="K33" s="13">
        <v>375575.2</v>
      </c>
      <c r="L33" s="13">
        <v>106056.48</v>
      </c>
      <c r="M33" s="13">
        <v>481631.68</v>
      </c>
      <c r="N33" s="16">
        <v>7.2</v>
      </c>
    </row>
    <row r="34" spans="1:14" x14ac:dyDescent="0.25">
      <c r="A34" s="13">
        <v>33</v>
      </c>
      <c r="B34" s="14" t="s">
        <v>36</v>
      </c>
      <c r="C34" s="14" t="s">
        <v>206</v>
      </c>
      <c r="D34" s="15" t="s">
        <v>100</v>
      </c>
      <c r="E34" s="13">
        <v>2474</v>
      </c>
      <c r="F34" s="13">
        <v>164</v>
      </c>
      <c r="G34" s="13">
        <v>957200</v>
      </c>
      <c r="H34" s="13">
        <v>0</v>
      </c>
      <c r="I34" s="13">
        <v>159134.61600000001</v>
      </c>
      <c r="J34" s="13">
        <v>798065.38399999996</v>
      </c>
      <c r="K34" s="13">
        <v>546839.85</v>
      </c>
      <c r="L34" s="13">
        <v>199922.56</v>
      </c>
      <c r="M34" s="13">
        <v>746762.41</v>
      </c>
      <c r="N34" s="16">
        <v>6.43</v>
      </c>
    </row>
    <row r="35" spans="1:14" x14ac:dyDescent="0.25">
      <c r="A35" s="13">
        <v>34</v>
      </c>
      <c r="B35" s="14" t="s">
        <v>36</v>
      </c>
      <c r="C35" s="14" t="s">
        <v>134</v>
      </c>
      <c r="D35" s="15" t="s">
        <v>78</v>
      </c>
      <c r="E35" s="13">
        <v>63</v>
      </c>
      <c r="F35" s="13">
        <v>10</v>
      </c>
      <c r="G35" s="13">
        <v>1056800</v>
      </c>
      <c r="H35" s="13">
        <v>0</v>
      </c>
      <c r="I35" s="13">
        <v>47996.190999999999</v>
      </c>
      <c r="J35" s="13">
        <v>1008803.809</v>
      </c>
      <c r="K35" s="13">
        <v>932394.6</v>
      </c>
      <c r="L35" s="13">
        <v>12190.4</v>
      </c>
      <c r="M35" s="13">
        <v>944585</v>
      </c>
      <c r="N35" s="16">
        <v>6.37</v>
      </c>
    </row>
    <row r="36" spans="1:14" x14ac:dyDescent="0.25">
      <c r="A36" s="13">
        <v>35</v>
      </c>
      <c r="B36" s="14" t="s">
        <v>36</v>
      </c>
      <c r="C36" s="14" t="s">
        <v>148</v>
      </c>
      <c r="D36" s="15" t="s">
        <v>149</v>
      </c>
      <c r="E36" s="13">
        <v>315</v>
      </c>
      <c r="F36" s="13">
        <v>17</v>
      </c>
      <c r="G36" s="13">
        <v>112800</v>
      </c>
      <c r="H36" s="13">
        <v>0</v>
      </c>
      <c r="I36" s="13">
        <v>34249.838000000003</v>
      </c>
      <c r="J36" s="13">
        <v>78550.161999999997</v>
      </c>
      <c r="K36" s="13">
        <v>53430</v>
      </c>
      <c r="L36" s="13">
        <v>20723.68</v>
      </c>
      <c r="M36" s="13">
        <v>74153.679999999993</v>
      </c>
      <c r="N36" s="16">
        <v>5.6</v>
      </c>
    </row>
    <row r="37" spans="1:14" x14ac:dyDescent="0.25">
      <c r="A37" s="13">
        <v>36</v>
      </c>
      <c r="B37" s="14" t="s">
        <v>36</v>
      </c>
      <c r="C37" s="14" t="s">
        <v>102</v>
      </c>
      <c r="D37" s="15" t="s">
        <v>100</v>
      </c>
      <c r="E37" s="13">
        <v>1448</v>
      </c>
      <c r="F37" s="13">
        <v>95</v>
      </c>
      <c r="G37" s="13">
        <v>903800</v>
      </c>
      <c r="H37" s="13">
        <v>0</v>
      </c>
      <c r="I37" s="13">
        <v>150497.859</v>
      </c>
      <c r="J37" s="13">
        <v>753302.14099999995</v>
      </c>
      <c r="K37" s="13">
        <v>596047.5</v>
      </c>
      <c r="L37" s="13">
        <v>115808.8</v>
      </c>
      <c r="M37" s="13">
        <v>711856.3</v>
      </c>
      <c r="N37" s="16">
        <v>5.5</v>
      </c>
    </row>
    <row r="38" spans="1:14" x14ac:dyDescent="0.25">
      <c r="A38" s="13">
        <v>37</v>
      </c>
      <c r="B38" s="14" t="s">
        <v>36</v>
      </c>
      <c r="C38" s="14" t="s">
        <v>73</v>
      </c>
      <c r="D38" s="15" t="s">
        <v>42</v>
      </c>
      <c r="E38" s="13">
        <v>1903</v>
      </c>
      <c r="F38" s="13">
        <v>222</v>
      </c>
      <c r="G38" s="13">
        <v>340800</v>
      </c>
      <c r="H38" s="13">
        <v>391023.04499999998</v>
      </c>
      <c r="I38" s="13">
        <v>0</v>
      </c>
      <c r="J38" s="13">
        <v>731823.04500000004</v>
      </c>
      <c r="K38" s="13">
        <v>424483</v>
      </c>
      <c r="L38" s="13">
        <v>269529.74400000001</v>
      </c>
      <c r="M38" s="13">
        <v>694012.74399999995</v>
      </c>
      <c r="N38" s="16">
        <v>5.17</v>
      </c>
    </row>
    <row r="39" spans="1:14" x14ac:dyDescent="0.25">
      <c r="A39" s="13">
        <v>38</v>
      </c>
      <c r="B39" s="14" t="s">
        <v>36</v>
      </c>
      <c r="C39" s="14" t="s">
        <v>75</v>
      </c>
      <c r="D39" s="15" t="s">
        <v>42</v>
      </c>
      <c r="E39" s="13">
        <v>1740</v>
      </c>
      <c r="F39" s="13">
        <v>0</v>
      </c>
      <c r="G39" s="13">
        <v>16800</v>
      </c>
      <c r="H39" s="13">
        <v>145975.20000000001</v>
      </c>
      <c r="I39" s="13">
        <v>0</v>
      </c>
      <c r="J39" s="13">
        <v>162775.20000000001</v>
      </c>
      <c r="K39" s="13">
        <v>155824</v>
      </c>
      <c r="L39" s="13">
        <v>0</v>
      </c>
      <c r="M39" s="13">
        <v>155824</v>
      </c>
      <c r="N39" s="16">
        <v>4.2699999999999996</v>
      </c>
    </row>
    <row r="40" spans="1:14" x14ac:dyDescent="0.25">
      <c r="A40" s="13">
        <v>39</v>
      </c>
      <c r="B40" s="14" t="s">
        <v>36</v>
      </c>
      <c r="C40" s="14" t="s">
        <v>200</v>
      </c>
      <c r="D40" s="15" t="s">
        <v>42</v>
      </c>
      <c r="E40" s="13">
        <v>5471</v>
      </c>
      <c r="F40" s="13">
        <v>69</v>
      </c>
      <c r="G40" s="13">
        <v>817200</v>
      </c>
      <c r="H40" s="13">
        <v>286853.90100000001</v>
      </c>
      <c r="I40" s="13">
        <v>0</v>
      </c>
      <c r="J40" s="13">
        <v>1104053.9010000001</v>
      </c>
      <c r="K40" s="13">
        <v>989866.92</v>
      </c>
      <c r="L40" s="13">
        <v>84113.76</v>
      </c>
      <c r="M40" s="13">
        <v>1073980.68</v>
      </c>
      <c r="N40" s="16">
        <v>2.72</v>
      </c>
    </row>
    <row r="41" spans="1:14" x14ac:dyDescent="0.25">
      <c r="A41" s="13">
        <v>40</v>
      </c>
      <c r="B41" s="14" t="s">
        <v>36</v>
      </c>
      <c r="C41" s="14" t="s">
        <v>171</v>
      </c>
      <c r="D41" s="15" t="s">
        <v>42</v>
      </c>
      <c r="E41" s="13">
        <v>222</v>
      </c>
      <c r="F41" s="13">
        <v>0</v>
      </c>
      <c r="G41" s="13">
        <v>1571200</v>
      </c>
      <c r="H41" s="13">
        <v>0</v>
      </c>
      <c r="I41" s="13">
        <v>32106.132000000001</v>
      </c>
      <c r="J41" s="13">
        <v>1539093.868</v>
      </c>
      <c r="K41" s="13">
        <v>1534296.4</v>
      </c>
      <c r="L41" s="13">
        <v>0</v>
      </c>
      <c r="M41" s="13">
        <v>1534296.4</v>
      </c>
      <c r="N41" s="16">
        <v>0.31</v>
      </c>
    </row>
    <row r="42" spans="1:14" x14ac:dyDescent="0.25">
      <c r="A42" s="13">
        <v>41</v>
      </c>
      <c r="B42" s="14" t="s">
        <v>36</v>
      </c>
      <c r="C42" s="14" t="s">
        <v>159</v>
      </c>
      <c r="D42" s="15" t="s">
        <v>42</v>
      </c>
      <c r="E42" s="13">
        <v>0</v>
      </c>
      <c r="F42" s="13">
        <v>0</v>
      </c>
      <c r="G42" s="13">
        <v>7000</v>
      </c>
      <c r="H42" s="13">
        <v>0</v>
      </c>
      <c r="I42" s="13">
        <v>7000</v>
      </c>
      <c r="J42" s="13">
        <v>6300</v>
      </c>
      <c r="K42" s="13">
        <v>0</v>
      </c>
      <c r="L42" s="13">
        <v>0</v>
      </c>
      <c r="M42" s="13">
        <v>0</v>
      </c>
      <c r="N42" s="16">
        <v>0</v>
      </c>
    </row>
    <row r="43" spans="1:14" x14ac:dyDescent="0.25">
      <c r="A43" s="13">
        <v>42</v>
      </c>
      <c r="B43" s="14" t="s">
        <v>36</v>
      </c>
      <c r="C43" s="14" t="s">
        <v>53</v>
      </c>
      <c r="D43" s="15" t="s">
        <v>42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6">
        <v>0</v>
      </c>
    </row>
    <row r="44" spans="1:14" x14ac:dyDescent="0.25">
      <c r="A44" s="13">
        <v>43</v>
      </c>
      <c r="B44" s="14" t="s">
        <v>36</v>
      </c>
      <c r="C44" s="14" t="s">
        <v>65</v>
      </c>
      <c r="D44" s="15" t="s">
        <v>42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6">
        <v>0</v>
      </c>
    </row>
    <row r="45" spans="1:14" x14ac:dyDescent="0.25">
      <c r="A45" s="13">
        <v>44</v>
      </c>
      <c r="B45" s="14" t="s">
        <v>36</v>
      </c>
      <c r="C45" s="14" t="s">
        <v>88</v>
      </c>
      <c r="D45" s="15" t="s">
        <v>89</v>
      </c>
      <c r="E45" s="13">
        <v>0</v>
      </c>
      <c r="F45" s="13">
        <v>0</v>
      </c>
      <c r="G45" s="13">
        <v>800</v>
      </c>
      <c r="H45" s="13">
        <v>0</v>
      </c>
      <c r="I45" s="13">
        <v>800</v>
      </c>
      <c r="J45" s="13">
        <v>0</v>
      </c>
      <c r="K45" s="13">
        <v>0</v>
      </c>
      <c r="L45" s="13">
        <v>0</v>
      </c>
      <c r="M45" s="13">
        <v>0</v>
      </c>
      <c r="N45" s="16">
        <v>0</v>
      </c>
    </row>
    <row r="46" spans="1:14" x14ac:dyDescent="0.25">
      <c r="A46" s="13">
        <v>45</v>
      </c>
      <c r="B46" s="14" t="s">
        <v>36</v>
      </c>
      <c r="C46" s="14" t="s">
        <v>138</v>
      </c>
      <c r="D46" s="15" t="s">
        <v>42</v>
      </c>
      <c r="E46" s="13">
        <v>7</v>
      </c>
      <c r="F46" s="13">
        <v>0</v>
      </c>
      <c r="G46" s="13">
        <v>435800</v>
      </c>
      <c r="H46" s="13">
        <v>0</v>
      </c>
      <c r="I46" s="13">
        <v>435800</v>
      </c>
      <c r="J46" s="13">
        <v>0</v>
      </c>
      <c r="K46" s="13">
        <v>0</v>
      </c>
      <c r="L46" s="13">
        <v>0</v>
      </c>
      <c r="M46" s="13">
        <v>0</v>
      </c>
      <c r="N46" s="16">
        <v>0</v>
      </c>
    </row>
    <row r="47" spans="1:14" x14ac:dyDescent="0.25">
      <c r="A47" s="13">
        <v>46</v>
      </c>
      <c r="B47" s="14" t="s">
        <v>36</v>
      </c>
      <c r="C47" s="14" t="s">
        <v>227</v>
      </c>
      <c r="D47" s="15" t="s">
        <v>89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6">
        <v>0</v>
      </c>
    </row>
    <row r="48" spans="1:14" x14ac:dyDescent="0.25">
      <c r="A48" s="13">
        <v>47</v>
      </c>
      <c r="B48" s="14" t="s">
        <v>36</v>
      </c>
      <c r="C48" s="14" t="s">
        <v>242</v>
      </c>
      <c r="D48" s="15" t="s">
        <v>89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6">
        <v>0</v>
      </c>
    </row>
    <row r="49" spans="1:14" x14ac:dyDescent="0.25">
      <c r="A49" s="13">
        <v>48</v>
      </c>
      <c r="B49" s="17" t="s">
        <v>36</v>
      </c>
      <c r="C49" s="17" t="s">
        <v>190</v>
      </c>
      <c r="D49" s="18" t="s">
        <v>42</v>
      </c>
      <c r="E49" s="19">
        <v>1055</v>
      </c>
      <c r="F49" s="19">
        <v>2</v>
      </c>
      <c r="G49" s="19">
        <v>0</v>
      </c>
      <c r="H49" s="19">
        <v>258088.92</v>
      </c>
      <c r="I49" s="19">
        <v>0</v>
      </c>
      <c r="J49" s="19">
        <v>258088.92</v>
      </c>
      <c r="K49" s="19">
        <v>255735.7</v>
      </c>
      <c r="L49" s="19">
        <v>2438.08</v>
      </c>
      <c r="M49" s="19">
        <v>258173.78</v>
      </c>
      <c r="N49" s="20">
        <v>-0.03</v>
      </c>
    </row>
    <row r="50" spans="1:14" x14ac:dyDescent="0.25">
      <c r="A50" s="13">
        <v>49</v>
      </c>
      <c r="B50" s="17" t="s">
        <v>36</v>
      </c>
      <c r="C50" s="17" t="s">
        <v>71</v>
      </c>
      <c r="D50" s="18" t="s">
        <v>42</v>
      </c>
      <c r="E50" s="19">
        <v>1662</v>
      </c>
      <c r="F50" s="19">
        <v>183</v>
      </c>
      <c r="G50" s="19">
        <v>582600</v>
      </c>
      <c r="H50" s="19">
        <v>0</v>
      </c>
      <c r="I50" s="19">
        <v>48091.273000000001</v>
      </c>
      <c r="J50" s="19">
        <v>534508.72699999996</v>
      </c>
      <c r="K50" s="19">
        <v>314944.57</v>
      </c>
      <c r="L50" s="19">
        <v>220036.72</v>
      </c>
      <c r="M50" s="19">
        <v>534981.29</v>
      </c>
      <c r="N50" s="20">
        <v>-0.09</v>
      </c>
    </row>
    <row r="51" spans="1:14" x14ac:dyDescent="0.25">
      <c r="A51" s="13">
        <v>50</v>
      </c>
      <c r="B51" s="17" t="s">
        <v>36</v>
      </c>
      <c r="C51" s="17" t="s">
        <v>130</v>
      </c>
      <c r="D51" s="18" t="s">
        <v>42</v>
      </c>
      <c r="E51" s="19">
        <v>2979</v>
      </c>
      <c r="F51" s="19">
        <v>234</v>
      </c>
      <c r="G51" s="19">
        <v>0</v>
      </c>
      <c r="H51" s="19">
        <v>714867.603</v>
      </c>
      <c r="I51" s="19">
        <v>0</v>
      </c>
      <c r="J51" s="19">
        <v>714867.603</v>
      </c>
      <c r="K51" s="19">
        <v>441541.1</v>
      </c>
      <c r="L51" s="19">
        <v>283182.99200000003</v>
      </c>
      <c r="M51" s="19">
        <v>724724.09199999995</v>
      </c>
      <c r="N51" s="20">
        <v>-1.38</v>
      </c>
    </row>
    <row r="52" spans="1:14" x14ac:dyDescent="0.25">
      <c r="A52" s="13">
        <v>51</v>
      </c>
      <c r="B52" s="14" t="s">
        <v>252</v>
      </c>
      <c r="C52" s="14" t="s">
        <v>253</v>
      </c>
      <c r="D52" s="15" t="s">
        <v>55</v>
      </c>
      <c r="E52" s="13">
        <v>1</v>
      </c>
      <c r="F52" s="13">
        <v>0</v>
      </c>
      <c r="G52" s="13">
        <v>817280</v>
      </c>
      <c r="H52" s="13">
        <v>9568</v>
      </c>
      <c r="I52" s="13">
        <v>0</v>
      </c>
      <c r="J52" s="13">
        <v>826848</v>
      </c>
      <c r="K52" s="13">
        <v>823550</v>
      </c>
      <c r="L52" s="13">
        <v>0</v>
      </c>
      <c r="M52" s="13">
        <v>823550</v>
      </c>
      <c r="N52" s="16">
        <v>0.4</v>
      </c>
    </row>
    <row r="53" spans="1:14" x14ac:dyDescent="0.25">
      <c r="A53" s="13">
        <v>52</v>
      </c>
      <c r="B53" s="14" t="s">
        <v>93</v>
      </c>
      <c r="C53" s="14" t="s">
        <v>94</v>
      </c>
      <c r="D53" s="15" t="s">
        <v>78</v>
      </c>
      <c r="E53" s="13">
        <v>211</v>
      </c>
      <c r="F53" s="13">
        <v>48</v>
      </c>
      <c r="G53" s="13">
        <v>372000</v>
      </c>
      <c r="H53" s="13">
        <v>0</v>
      </c>
      <c r="I53" s="13">
        <v>306000</v>
      </c>
      <c r="J53" s="13">
        <v>66000</v>
      </c>
      <c r="K53" s="13">
        <v>15822</v>
      </c>
      <c r="L53" s="13">
        <v>44556.959999999999</v>
      </c>
      <c r="M53" s="13">
        <v>60378.96</v>
      </c>
      <c r="N53" s="16">
        <v>8.52</v>
      </c>
    </row>
    <row r="54" spans="1:14" x14ac:dyDescent="0.25">
      <c r="A54" s="13">
        <v>53</v>
      </c>
      <c r="B54" s="14" t="s">
        <v>93</v>
      </c>
      <c r="C54" s="14" t="s">
        <v>196</v>
      </c>
      <c r="D54" s="15" t="s">
        <v>55</v>
      </c>
      <c r="E54" s="13">
        <v>289</v>
      </c>
      <c r="F54" s="13">
        <v>9</v>
      </c>
      <c r="G54" s="13">
        <v>1668040</v>
      </c>
      <c r="H54" s="13">
        <v>0</v>
      </c>
      <c r="I54" s="13">
        <v>0</v>
      </c>
      <c r="J54" s="13">
        <v>1668040</v>
      </c>
      <c r="K54" s="13">
        <v>1612943.3</v>
      </c>
      <c r="L54" s="13">
        <v>8354.43</v>
      </c>
      <c r="M54" s="13">
        <v>1621297.73</v>
      </c>
      <c r="N54" s="16">
        <v>2.8</v>
      </c>
    </row>
    <row r="55" spans="1:14" x14ac:dyDescent="0.25">
      <c r="A55" s="13">
        <v>54</v>
      </c>
      <c r="B55" s="14" t="s">
        <v>96</v>
      </c>
      <c r="C55" s="14" t="s">
        <v>116</v>
      </c>
      <c r="D55" s="15" t="s">
        <v>55</v>
      </c>
      <c r="E55" s="13">
        <v>313</v>
      </c>
      <c r="F55" s="13">
        <v>25</v>
      </c>
      <c r="G55" s="13">
        <v>2566080</v>
      </c>
      <c r="H55" s="13">
        <v>0</v>
      </c>
      <c r="I55" s="13">
        <v>156526.399</v>
      </c>
      <c r="J55" s="13">
        <v>2409553.6009999998</v>
      </c>
      <c r="K55" s="13">
        <v>2161347.0499999998</v>
      </c>
      <c r="L55" s="13">
        <v>30476</v>
      </c>
      <c r="M55" s="13">
        <v>2191823.0499999998</v>
      </c>
      <c r="N55" s="16">
        <v>9.0399999999999991</v>
      </c>
    </row>
    <row r="56" spans="1:14" x14ac:dyDescent="0.25">
      <c r="A56" s="13">
        <v>55</v>
      </c>
      <c r="B56" s="14" t="s">
        <v>96</v>
      </c>
      <c r="C56" s="14" t="s">
        <v>198</v>
      </c>
      <c r="D56" s="15" t="s">
        <v>78</v>
      </c>
      <c r="E56" s="13">
        <v>1405</v>
      </c>
      <c r="F56" s="13">
        <v>536</v>
      </c>
      <c r="G56" s="13">
        <v>1029360</v>
      </c>
      <c r="H56" s="13">
        <v>0</v>
      </c>
      <c r="I56" s="13">
        <v>103949.401</v>
      </c>
      <c r="J56" s="13">
        <v>925410.59900000005</v>
      </c>
      <c r="K56" s="13">
        <v>198755.20000000001</v>
      </c>
      <c r="L56" s="13">
        <v>653405.43999999994</v>
      </c>
      <c r="M56" s="13">
        <v>852160.64</v>
      </c>
      <c r="N56" s="16">
        <v>7.92</v>
      </c>
    </row>
    <row r="57" spans="1:14" x14ac:dyDescent="0.25">
      <c r="A57" s="13">
        <v>56</v>
      </c>
      <c r="B57" s="14" t="s">
        <v>96</v>
      </c>
      <c r="C57" s="14" t="s">
        <v>128</v>
      </c>
      <c r="D57" s="15" t="s">
        <v>100</v>
      </c>
      <c r="E57" s="13">
        <v>1635</v>
      </c>
      <c r="F57" s="13">
        <v>35</v>
      </c>
      <c r="G57" s="13">
        <v>322230</v>
      </c>
      <c r="H57" s="13">
        <v>0</v>
      </c>
      <c r="I57" s="13">
        <v>15782.061</v>
      </c>
      <c r="J57" s="13">
        <v>306447.93900000001</v>
      </c>
      <c r="K57" s="13">
        <v>242807</v>
      </c>
      <c r="L57" s="13">
        <v>42056.88</v>
      </c>
      <c r="M57" s="13">
        <v>284863.88</v>
      </c>
      <c r="N57" s="16">
        <v>7.04</v>
      </c>
    </row>
    <row r="58" spans="1:14" x14ac:dyDescent="0.25">
      <c r="A58" s="13">
        <v>57</v>
      </c>
      <c r="B58" s="14" t="s">
        <v>96</v>
      </c>
      <c r="C58" s="14" t="s">
        <v>188</v>
      </c>
      <c r="D58" s="15" t="s">
        <v>42</v>
      </c>
      <c r="E58" s="13">
        <v>12</v>
      </c>
      <c r="F58" s="13">
        <v>0</v>
      </c>
      <c r="G58" s="13">
        <v>9600</v>
      </c>
      <c r="H58" s="13">
        <v>13085.1</v>
      </c>
      <c r="I58" s="13">
        <v>0</v>
      </c>
      <c r="J58" s="13">
        <v>22685.1</v>
      </c>
      <c r="K58" s="13">
        <v>22062</v>
      </c>
      <c r="L58" s="13">
        <v>0</v>
      </c>
      <c r="M58" s="13">
        <v>22062</v>
      </c>
      <c r="N58" s="16">
        <v>2.75</v>
      </c>
    </row>
    <row r="59" spans="1:14" x14ac:dyDescent="0.25">
      <c r="A59" s="13">
        <v>58</v>
      </c>
      <c r="B59" s="14" t="s">
        <v>96</v>
      </c>
      <c r="C59" s="14" t="s">
        <v>229</v>
      </c>
      <c r="D59" s="15" t="s">
        <v>100</v>
      </c>
      <c r="E59" s="13">
        <v>3726</v>
      </c>
      <c r="F59" s="13">
        <v>192</v>
      </c>
      <c r="G59" s="13">
        <v>944080</v>
      </c>
      <c r="H59" s="13">
        <v>281454.592</v>
      </c>
      <c r="I59" s="13">
        <v>0</v>
      </c>
      <c r="J59" s="13">
        <v>1225534.5919999999</v>
      </c>
      <c r="K59" s="13">
        <v>968422.35</v>
      </c>
      <c r="L59" s="13">
        <v>232836.64</v>
      </c>
      <c r="M59" s="13">
        <v>1201258.99</v>
      </c>
      <c r="N59" s="16">
        <v>1.98</v>
      </c>
    </row>
    <row r="60" spans="1:14" x14ac:dyDescent="0.25">
      <c r="A60" s="13">
        <v>59</v>
      </c>
      <c r="B60" s="14" t="s">
        <v>96</v>
      </c>
      <c r="C60" s="14" t="s">
        <v>231</v>
      </c>
      <c r="D60" s="15" t="s">
        <v>55</v>
      </c>
      <c r="E60" s="13">
        <v>3</v>
      </c>
      <c r="F60" s="13">
        <v>0</v>
      </c>
      <c r="G60" s="13">
        <v>258400</v>
      </c>
      <c r="H60" s="13">
        <v>4289950.76</v>
      </c>
      <c r="I60" s="13">
        <v>0</v>
      </c>
      <c r="J60" s="13">
        <v>4548350.76</v>
      </c>
      <c r="K60" s="13">
        <v>4505876</v>
      </c>
      <c r="L60" s="13">
        <v>0</v>
      </c>
      <c r="M60" s="13">
        <v>4505876</v>
      </c>
      <c r="N60" s="16">
        <v>0.93</v>
      </c>
    </row>
    <row r="61" spans="1:14" x14ac:dyDescent="0.25">
      <c r="A61" s="13">
        <v>60</v>
      </c>
      <c r="B61" s="14" t="s">
        <v>96</v>
      </c>
      <c r="C61" s="14" t="s">
        <v>185</v>
      </c>
      <c r="D61" s="15" t="s">
        <v>186</v>
      </c>
      <c r="E61" s="13">
        <v>1</v>
      </c>
      <c r="F61" s="13">
        <v>0</v>
      </c>
      <c r="G61" s="13">
        <v>16430</v>
      </c>
      <c r="H61" s="13">
        <v>0</v>
      </c>
      <c r="I61" s="13">
        <v>0</v>
      </c>
      <c r="J61" s="13">
        <v>16430</v>
      </c>
      <c r="K61" s="13">
        <v>16365</v>
      </c>
      <c r="L61" s="13">
        <v>0</v>
      </c>
      <c r="M61" s="13">
        <v>16365</v>
      </c>
      <c r="N61" s="16">
        <v>0.4</v>
      </c>
    </row>
    <row r="62" spans="1:14" x14ac:dyDescent="0.25">
      <c r="A62" s="13">
        <v>61</v>
      </c>
      <c r="B62" s="14" t="s">
        <v>96</v>
      </c>
      <c r="C62" s="14" t="s">
        <v>208</v>
      </c>
      <c r="D62" s="15" t="s">
        <v>89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6">
        <v>0</v>
      </c>
    </row>
    <row r="63" spans="1:14" x14ac:dyDescent="0.25">
      <c r="A63" s="13">
        <v>62</v>
      </c>
      <c r="B63" s="17" t="s">
        <v>96</v>
      </c>
      <c r="C63" s="17" t="s">
        <v>99</v>
      </c>
      <c r="D63" s="18" t="s">
        <v>100</v>
      </c>
      <c r="E63" s="19">
        <v>1756</v>
      </c>
      <c r="F63" s="19">
        <v>101</v>
      </c>
      <c r="G63" s="19">
        <v>803660</v>
      </c>
      <c r="H63" s="19">
        <v>0</v>
      </c>
      <c r="I63" s="19">
        <v>0</v>
      </c>
      <c r="J63" s="19">
        <v>803660</v>
      </c>
      <c r="K63" s="19">
        <v>754204.15</v>
      </c>
      <c r="L63" s="19">
        <v>121294.48</v>
      </c>
      <c r="M63" s="19">
        <v>875498.63</v>
      </c>
      <c r="N63" s="20">
        <v>-8.94</v>
      </c>
    </row>
    <row r="64" spans="1:14" x14ac:dyDescent="0.25">
      <c r="A64" s="13">
        <v>63</v>
      </c>
      <c r="B64" s="14" t="s">
        <v>40</v>
      </c>
      <c r="C64" s="14" t="s">
        <v>250</v>
      </c>
      <c r="D64" s="15" t="s">
        <v>100</v>
      </c>
      <c r="E64" s="13">
        <v>4371</v>
      </c>
      <c r="F64" s="13">
        <v>307</v>
      </c>
      <c r="G64" s="13">
        <v>457240</v>
      </c>
      <c r="H64" s="13">
        <v>250913.58900000001</v>
      </c>
      <c r="I64" s="13">
        <v>0</v>
      </c>
      <c r="J64" s="13">
        <v>708153.58900000004</v>
      </c>
      <c r="K64" s="13">
        <v>281007.68</v>
      </c>
      <c r="L64" s="13">
        <v>370466.25599999999</v>
      </c>
      <c r="M64" s="13">
        <v>651473.93599999999</v>
      </c>
      <c r="N64" s="16">
        <v>8</v>
      </c>
    </row>
    <row r="65" spans="1:14" x14ac:dyDescent="0.25">
      <c r="A65" s="13">
        <v>64</v>
      </c>
      <c r="B65" s="14" t="s">
        <v>40</v>
      </c>
      <c r="C65" s="14" t="s">
        <v>122</v>
      </c>
      <c r="D65" s="15" t="s">
        <v>100</v>
      </c>
      <c r="E65" s="13">
        <v>932</v>
      </c>
      <c r="F65" s="13">
        <v>105</v>
      </c>
      <c r="G65" s="13">
        <v>313080</v>
      </c>
      <c r="H65" s="13">
        <v>0</v>
      </c>
      <c r="I65" s="13">
        <v>119281.594</v>
      </c>
      <c r="J65" s="13">
        <v>193798.40599999999</v>
      </c>
      <c r="K65" s="13">
        <v>52489.5</v>
      </c>
      <c r="L65" s="13">
        <v>127938.24800000001</v>
      </c>
      <c r="M65" s="13">
        <v>180427.74799999999</v>
      </c>
      <c r="N65" s="16">
        <v>6.9</v>
      </c>
    </row>
    <row r="66" spans="1:14" x14ac:dyDescent="0.25">
      <c r="A66" s="13">
        <v>65</v>
      </c>
      <c r="B66" s="14" t="s">
        <v>40</v>
      </c>
      <c r="C66" s="14" t="s">
        <v>257</v>
      </c>
      <c r="D66" s="15" t="s">
        <v>100</v>
      </c>
      <c r="E66" s="13">
        <v>5284</v>
      </c>
      <c r="F66" s="13">
        <v>82</v>
      </c>
      <c r="G66" s="13">
        <v>650580</v>
      </c>
      <c r="H66" s="13">
        <v>0</v>
      </c>
      <c r="I66" s="13">
        <v>30334.464</v>
      </c>
      <c r="J66" s="13">
        <v>620245.53599999996</v>
      </c>
      <c r="K66" s="13">
        <v>477851.47</v>
      </c>
      <c r="L66" s="13">
        <v>99961.279999999999</v>
      </c>
      <c r="M66" s="13">
        <v>577812.75</v>
      </c>
      <c r="N66" s="16">
        <v>6.84</v>
      </c>
    </row>
    <row r="67" spans="1:14" x14ac:dyDescent="0.25">
      <c r="A67" s="13">
        <v>66</v>
      </c>
      <c r="B67" s="14" t="s">
        <v>40</v>
      </c>
      <c r="C67" s="14" t="s">
        <v>153</v>
      </c>
      <c r="D67" s="15" t="s">
        <v>78</v>
      </c>
      <c r="E67" s="13">
        <v>1445</v>
      </c>
      <c r="F67" s="13">
        <v>328</v>
      </c>
      <c r="G67" s="13">
        <v>468060</v>
      </c>
      <c r="H67" s="13">
        <v>139781.73499999999</v>
      </c>
      <c r="I67" s="13">
        <v>0</v>
      </c>
      <c r="J67" s="13">
        <v>607841.73499999999</v>
      </c>
      <c r="K67" s="13">
        <v>170552</v>
      </c>
      <c r="L67" s="13">
        <v>399723.21600000001</v>
      </c>
      <c r="M67" s="13">
        <v>570275.21600000001</v>
      </c>
      <c r="N67" s="16">
        <v>6.18</v>
      </c>
    </row>
    <row r="68" spans="1:14" x14ac:dyDescent="0.25">
      <c r="A68" s="13">
        <v>67</v>
      </c>
      <c r="B68" s="14" t="s">
        <v>40</v>
      </c>
      <c r="C68" s="14" t="s">
        <v>82</v>
      </c>
      <c r="D68" s="15" t="s">
        <v>78</v>
      </c>
      <c r="E68" s="13">
        <v>2534</v>
      </c>
      <c r="F68" s="13">
        <v>210</v>
      </c>
      <c r="G68" s="13">
        <v>478420</v>
      </c>
      <c r="H68" s="13">
        <v>0</v>
      </c>
      <c r="I68" s="13">
        <v>50421.366999999998</v>
      </c>
      <c r="J68" s="13">
        <v>427998.63299999997</v>
      </c>
      <c r="K68" s="13">
        <v>150387.79999999999</v>
      </c>
      <c r="L68" s="13">
        <v>255998.4</v>
      </c>
      <c r="M68" s="13">
        <v>406386.2</v>
      </c>
      <c r="N68" s="16">
        <v>5.05</v>
      </c>
    </row>
    <row r="69" spans="1:14" x14ac:dyDescent="0.25">
      <c r="A69" s="13">
        <v>68</v>
      </c>
      <c r="B69" s="14" t="s">
        <v>40</v>
      </c>
      <c r="C69" s="14" t="s">
        <v>41</v>
      </c>
      <c r="D69" s="15" t="s">
        <v>42</v>
      </c>
      <c r="E69" s="13">
        <v>9243</v>
      </c>
      <c r="F69" s="13">
        <v>196</v>
      </c>
      <c r="G69" s="13">
        <v>1186200</v>
      </c>
      <c r="H69" s="13">
        <v>0</v>
      </c>
      <c r="I69" s="13">
        <v>209236.378</v>
      </c>
      <c r="J69" s="13">
        <v>976963.62199999997</v>
      </c>
      <c r="K69" s="13">
        <v>692741.48</v>
      </c>
      <c r="L69" s="13">
        <v>238261.36799999999</v>
      </c>
      <c r="M69" s="13">
        <v>931002.848</v>
      </c>
      <c r="N69" s="16">
        <v>4.7</v>
      </c>
    </row>
    <row r="70" spans="1:14" x14ac:dyDescent="0.25">
      <c r="A70" s="13">
        <v>69</v>
      </c>
      <c r="B70" s="14" t="s">
        <v>40</v>
      </c>
      <c r="C70" s="14" t="s">
        <v>222</v>
      </c>
      <c r="D70" s="15" t="s">
        <v>223</v>
      </c>
      <c r="E70" s="13">
        <v>1</v>
      </c>
      <c r="F70" s="13">
        <v>0</v>
      </c>
      <c r="G70" s="13">
        <v>31680</v>
      </c>
      <c r="H70" s="13">
        <v>0</v>
      </c>
      <c r="I70" s="13">
        <v>417.6</v>
      </c>
      <c r="J70" s="13">
        <v>31262.400000000001</v>
      </c>
      <c r="K70" s="13">
        <v>31200</v>
      </c>
      <c r="L70" s="13">
        <v>0</v>
      </c>
      <c r="M70" s="13">
        <v>31200</v>
      </c>
      <c r="N70" s="16">
        <v>0.2</v>
      </c>
    </row>
    <row r="71" spans="1:14" x14ac:dyDescent="0.25">
      <c r="A71" s="13">
        <v>70</v>
      </c>
      <c r="B71" s="17" t="s">
        <v>40</v>
      </c>
      <c r="C71" s="17" t="s">
        <v>124</v>
      </c>
      <c r="D71" s="18" t="s">
        <v>100</v>
      </c>
      <c r="E71" s="19">
        <v>2467</v>
      </c>
      <c r="F71" s="19">
        <v>135</v>
      </c>
      <c r="G71" s="19">
        <v>0</v>
      </c>
      <c r="H71" s="19">
        <v>362323.33</v>
      </c>
      <c r="I71" s="19">
        <v>0</v>
      </c>
      <c r="J71" s="19">
        <v>362323.33</v>
      </c>
      <c r="K71" s="19">
        <v>203480.98</v>
      </c>
      <c r="L71" s="19">
        <v>164570.4</v>
      </c>
      <c r="M71" s="19">
        <v>368051.38</v>
      </c>
      <c r="N71" s="20">
        <v>-1.58</v>
      </c>
    </row>
  </sheetData>
  <autoFilter ref="A1:N71" xr:uid="{00000000-0009-0000-0000-000002000000}">
    <sortState ref="A2:N71">
      <sortCondition ref="B1:B71"/>
    </sortState>
  </autoFilter>
  <pageMargins left="0.31496062992125984" right="0.19685039370078741" top="0.43307086614173229" bottom="0.3937007874015748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H100"/>
  <sheetViews>
    <sheetView tabSelected="1" topLeftCell="H1" workbookViewId="0">
      <pane xSplit="8" ySplit="1" topLeftCell="R2" activePane="bottomRight" state="frozen"/>
      <selection activeCell="H1" sqref="H1"/>
      <selection pane="topRight" activeCell="P1" sqref="P1"/>
      <selection pane="bottomLeft" activeCell="H2" sqref="H2"/>
      <selection pane="bottomRight" activeCell="Z9" sqref="Z9"/>
    </sheetView>
  </sheetViews>
  <sheetFormatPr defaultRowHeight="15" x14ac:dyDescent="0.25"/>
  <cols>
    <col min="1" max="1" width="0" style="24" hidden="1" customWidth="1"/>
    <col min="2" max="7" width="23.7109375" style="24" hidden="1" customWidth="1"/>
    <col min="8" max="8" width="27.42578125" style="24" customWidth="1"/>
    <col min="9" max="9" width="17" style="24" hidden="1" customWidth="1"/>
    <col min="10" max="10" width="20.28515625" style="24" hidden="1" customWidth="1"/>
    <col min="11" max="11" width="14.28515625" style="24" hidden="1" customWidth="1"/>
    <col min="12" max="12" width="11.140625" style="24" hidden="1" customWidth="1"/>
    <col min="13" max="13" width="13.5703125" style="24" hidden="1" customWidth="1"/>
    <col min="14" max="14" width="14.5703125" style="24" hidden="1" customWidth="1"/>
    <col min="15" max="15" width="14.140625" style="24" hidden="1" customWidth="1"/>
    <col min="16" max="16" width="10.28515625" style="24" customWidth="1"/>
    <col min="17" max="17" width="7.85546875" style="24" customWidth="1"/>
    <col min="18" max="18" width="10.7109375" style="24" customWidth="1"/>
    <col min="19" max="19" width="18.5703125" style="24" customWidth="1"/>
    <col min="20" max="20" width="15" style="24" customWidth="1"/>
    <col min="21" max="21" width="15.28515625" style="24" customWidth="1"/>
    <col min="22" max="22" width="16.5703125" style="24" customWidth="1"/>
    <col min="23" max="23" width="17" style="24" customWidth="1"/>
    <col min="24" max="24" width="12.7109375" style="24" customWidth="1"/>
    <col min="25" max="25" width="15.85546875" style="24" customWidth="1"/>
    <col min="26" max="26" width="17.5703125" style="24" customWidth="1"/>
    <col min="27" max="27" width="15" style="24" customWidth="1"/>
    <col min="28" max="28" width="10.85546875" style="24" customWidth="1"/>
    <col min="29" max="29" width="15.7109375" style="24" customWidth="1"/>
    <col min="30" max="30" width="17.5703125" style="24" customWidth="1"/>
    <col min="31" max="31" width="13.5703125" style="24" customWidth="1"/>
    <col min="32" max="32" width="20" style="24" customWidth="1"/>
    <col min="33" max="34" width="23.7109375" style="24" customWidth="1"/>
  </cols>
  <sheetData>
    <row r="1" spans="1:34" s="26" customFormat="1" ht="45" x14ac:dyDescent="0.25">
      <c r="A1" s="25" t="s">
        <v>1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7</v>
      </c>
      <c r="H1" s="25" t="s">
        <v>8</v>
      </c>
      <c r="I1" s="25" t="s">
        <v>9</v>
      </c>
      <c r="J1" s="25" t="s">
        <v>10</v>
      </c>
      <c r="K1" s="25" t="s">
        <v>11</v>
      </c>
      <c r="L1" s="25" t="s">
        <v>12</v>
      </c>
      <c r="M1" s="25" t="s">
        <v>13</v>
      </c>
      <c r="N1" s="25" t="s">
        <v>14</v>
      </c>
      <c r="O1" s="25" t="s">
        <v>15</v>
      </c>
      <c r="P1" s="25" t="s">
        <v>16</v>
      </c>
      <c r="Q1" s="25" t="s">
        <v>17</v>
      </c>
      <c r="R1" s="25" t="s">
        <v>18</v>
      </c>
      <c r="S1" s="25" t="s">
        <v>19</v>
      </c>
      <c r="T1" s="25" t="s">
        <v>20</v>
      </c>
      <c r="U1" s="25" t="s">
        <v>21</v>
      </c>
      <c r="V1" s="25" t="s">
        <v>22</v>
      </c>
      <c r="W1" s="25" t="s">
        <v>23</v>
      </c>
      <c r="X1" s="25" t="s">
        <v>24</v>
      </c>
      <c r="Y1" s="25" t="s">
        <v>25</v>
      </c>
      <c r="Z1" s="25" t="s">
        <v>26</v>
      </c>
      <c r="AA1" s="25" t="s">
        <v>263</v>
      </c>
      <c r="AB1" s="25" t="s">
        <v>27</v>
      </c>
      <c r="AC1" s="25" t="s">
        <v>28</v>
      </c>
      <c r="AD1" s="25" t="s">
        <v>29</v>
      </c>
      <c r="AE1" s="25" t="s">
        <v>30</v>
      </c>
      <c r="AF1" s="25" t="s">
        <v>31</v>
      </c>
      <c r="AG1" s="25" t="s">
        <v>32</v>
      </c>
      <c r="AH1" s="25" t="s">
        <v>33</v>
      </c>
    </row>
    <row r="2" spans="1:34" s="1" customFormat="1" ht="37.5" customHeight="1" x14ac:dyDescent="0.25">
      <c r="A2" s="27">
        <v>56</v>
      </c>
      <c r="B2" s="27" t="s">
        <v>34</v>
      </c>
      <c r="C2" s="27" t="s">
        <v>35</v>
      </c>
      <c r="D2" s="27" t="s">
        <v>0</v>
      </c>
      <c r="E2" s="27" t="s">
        <v>36</v>
      </c>
      <c r="F2" s="27" t="s">
        <v>0</v>
      </c>
      <c r="G2" s="27"/>
      <c r="H2" s="27" t="s">
        <v>159</v>
      </c>
      <c r="I2" s="27" t="s">
        <v>42</v>
      </c>
      <c r="J2" s="27" t="s">
        <v>160</v>
      </c>
      <c r="K2" s="27">
        <v>0</v>
      </c>
      <c r="L2" s="27">
        <v>0</v>
      </c>
      <c r="M2" s="27">
        <v>0</v>
      </c>
      <c r="N2" s="27">
        <v>0</v>
      </c>
      <c r="O2" s="27">
        <v>0</v>
      </c>
      <c r="P2" s="27">
        <v>5525.9</v>
      </c>
      <c r="Q2" s="27">
        <v>5529.4</v>
      </c>
      <c r="R2" s="27">
        <v>2000</v>
      </c>
      <c r="S2" s="27">
        <v>7000</v>
      </c>
      <c r="T2" s="27">
        <v>0</v>
      </c>
      <c r="U2" s="27">
        <v>7000</v>
      </c>
      <c r="V2" s="27">
        <f>7000-U2</f>
        <v>0</v>
      </c>
      <c r="W2" s="27">
        <v>0</v>
      </c>
      <c r="X2" s="27">
        <v>0</v>
      </c>
      <c r="Y2" s="27">
        <v>0</v>
      </c>
      <c r="Z2" s="27">
        <v>100</v>
      </c>
      <c r="AA2" s="27" t="e">
        <f>(V2-Y2)/V2*100</f>
        <v>#DIV/0!</v>
      </c>
      <c r="AB2" s="27">
        <v>0</v>
      </c>
      <c r="AC2" s="27">
        <v>0</v>
      </c>
      <c r="AD2" s="27">
        <v>0</v>
      </c>
      <c r="AE2" s="27">
        <v>0</v>
      </c>
      <c r="AF2" s="27">
        <v>0</v>
      </c>
      <c r="AG2" s="27"/>
      <c r="AH2" s="27"/>
    </row>
    <row r="3" spans="1:34" s="1" customFormat="1" ht="24.75" customHeight="1" x14ac:dyDescent="0.25">
      <c r="A3" s="27">
        <v>61</v>
      </c>
      <c r="B3" s="27" t="s">
        <v>34</v>
      </c>
      <c r="C3" s="27" t="s">
        <v>35</v>
      </c>
      <c r="D3" s="27" t="s">
        <v>0</v>
      </c>
      <c r="E3" s="27" t="s">
        <v>58</v>
      </c>
      <c r="F3" s="27" t="s">
        <v>0</v>
      </c>
      <c r="G3" s="27"/>
      <c r="H3" s="27" t="s">
        <v>167</v>
      </c>
      <c r="I3" s="27" t="s">
        <v>100</v>
      </c>
      <c r="J3" s="27" t="s">
        <v>168</v>
      </c>
      <c r="K3" s="27">
        <v>3612</v>
      </c>
      <c r="L3" s="27">
        <v>3612</v>
      </c>
      <c r="M3" s="27">
        <v>0</v>
      </c>
      <c r="N3" s="27">
        <v>125</v>
      </c>
      <c r="O3" s="27">
        <v>0</v>
      </c>
      <c r="P3" s="27">
        <v>1902.472</v>
      </c>
      <c r="Q3" s="27">
        <v>1968.671</v>
      </c>
      <c r="R3" s="27">
        <v>20000</v>
      </c>
      <c r="S3" s="27">
        <v>1323980</v>
      </c>
      <c r="T3" s="27">
        <v>0</v>
      </c>
      <c r="U3" s="27">
        <v>454542</v>
      </c>
      <c r="V3" s="27">
        <f>1323980-U3</f>
        <v>869438</v>
      </c>
      <c r="W3" s="27">
        <v>643284.88</v>
      </c>
      <c r="X3" s="27">
        <v>148113.35999999999</v>
      </c>
      <c r="Y3" s="27">
        <v>791398.24</v>
      </c>
      <c r="Z3" s="27">
        <v>40.229999999999997</v>
      </c>
      <c r="AA3" s="27">
        <f t="shared" ref="AA3:AA64" si="0">(V3-Y3)/V3*100</f>
        <v>8.9758855720591928</v>
      </c>
      <c r="AB3" s="27">
        <v>8803387.7300000004</v>
      </c>
      <c r="AC3" s="27">
        <v>7095066.8600000003</v>
      </c>
      <c r="AD3" s="27">
        <v>0.59770000000000001</v>
      </c>
      <c r="AE3" s="27">
        <v>0.80589999999999995</v>
      </c>
      <c r="AF3" s="27">
        <v>32.42</v>
      </c>
      <c r="AG3" s="27"/>
      <c r="AH3" s="27"/>
    </row>
    <row r="4" spans="1:34" s="1" customFormat="1" ht="24.75" customHeight="1" x14ac:dyDescent="0.25">
      <c r="A4" s="27">
        <v>30</v>
      </c>
      <c r="B4" s="27" t="s">
        <v>34</v>
      </c>
      <c r="C4" s="27" t="s">
        <v>35</v>
      </c>
      <c r="D4" s="27" t="s">
        <v>0</v>
      </c>
      <c r="E4" s="27" t="s">
        <v>58</v>
      </c>
      <c r="F4" s="27" t="s">
        <v>0</v>
      </c>
      <c r="G4" s="27"/>
      <c r="H4" s="27" t="s">
        <v>110</v>
      </c>
      <c r="I4" s="27" t="s">
        <v>100</v>
      </c>
      <c r="J4" s="27" t="s">
        <v>111</v>
      </c>
      <c r="K4" s="27">
        <v>3751</v>
      </c>
      <c r="L4" s="27">
        <v>3751</v>
      </c>
      <c r="M4" s="27">
        <v>0</v>
      </c>
      <c r="N4" s="27">
        <v>143</v>
      </c>
      <c r="O4" s="27">
        <v>0</v>
      </c>
      <c r="P4" s="27">
        <v>2570.3180000000002</v>
      </c>
      <c r="Q4" s="27">
        <v>2620.2860000000001</v>
      </c>
      <c r="R4" s="27">
        <v>20000</v>
      </c>
      <c r="S4" s="27">
        <v>999360</v>
      </c>
      <c r="T4" s="27">
        <v>0</v>
      </c>
      <c r="U4" s="27">
        <v>216585</v>
      </c>
      <c r="V4" s="27">
        <f>999360-U4</f>
        <v>782775</v>
      </c>
      <c r="W4" s="27">
        <v>538044.05000000005</v>
      </c>
      <c r="X4" s="27">
        <v>170665.60000000001</v>
      </c>
      <c r="Y4" s="27">
        <v>708709.65</v>
      </c>
      <c r="Z4" s="27">
        <v>29.08</v>
      </c>
      <c r="AA4" s="27">
        <f t="shared" si="0"/>
        <v>9.4618951806074527</v>
      </c>
      <c r="AB4" s="27">
        <v>6121925.6299999999</v>
      </c>
      <c r="AC4" s="27">
        <v>3664707.98</v>
      </c>
      <c r="AD4" s="27">
        <v>0.70920000000000005</v>
      </c>
      <c r="AE4" s="27">
        <v>0.59860000000000002</v>
      </c>
      <c r="AF4" s="27">
        <v>17.41</v>
      </c>
      <c r="AG4" s="27"/>
      <c r="AH4" s="27"/>
    </row>
    <row r="5" spans="1:34" ht="24.75" customHeight="1" x14ac:dyDescent="0.25">
      <c r="A5" s="24">
        <v>94</v>
      </c>
      <c r="B5" s="24" t="s">
        <v>34</v>
      </c>
      <c r="C5" s="24" t="s">
        <v>35</v>
      </c>
      <c r="D5" s="24" t="s">
        <v>0</v>
      </c>
      <c r="E5" s="24" t="s">
        <v>68</v>
      </c>
      <c r="F5" s="24" t="s">
        <v>0</v>
      </c>
      <c r="H5" s="24" t="s">
        <v>225</v>
      </c>
      <c r="I5" s="24" t="s">
        <v>38</v>
      </c>
      <c r="J5" s="24" t="s">
        <v>226</v>
      </c>
      <c r="K5" s="24">
        <v>14</v>
      </c>
      <c r="L5" s="24">
        <v>14</v>
      </c>
      <c r="M5" s="24">
        <v>0</v>
      </c>
      <c r="N5" s="24">
        <v>13</v>
      </c>
      <c r="O5" s="24">
        <v>0</v>
      </c>
      <c r="P5" s="24">
        <v>30.257999999999999</v>
      </c>
      <c r="Q5" s="24">
        <v>35.137999999999998</v>
      </c>
      <c r="R5" s="24">
        <v>20000</v>
      </c>
      <c r="S5" s="24">
        <v>97600</v>
      </c>
      <c r="T5" s="24">
        <v>0</v>
      </c>
      <c r="U5" s="24">
        <v>68000</v>
      </c>
      <c r="V5" s="24">
        <v>29600</v>
      </c>
      <c r="W5" s="24">
        <v>80</v>
      </c>
      <c r="X5" s="24">
        <v>26000</v>
      </c>
      <c r="Y5" s="24">
        <v>26080</v>
      </c>
      <c r="Z5" s="24">
        <v>11.89</v>
      </c>
      <c r="AA5" s="24">
        <f t="shared" si="0"/>
        <v>11.891891891891893</v>
      </c>
      <c r="AB5" s="24">
        <v>151982.13</v>
      </c>
      <c r="AC5" s="24">
        <v>151905.13</v>
      </c>
      <c r="AD5" s="24">
        <v>0.88109999999999999</v>
      </c>
      <c r="AE5" s="24">
        <v>0.99950000000000006</v>
      </c>
      <c r="AF5" s="24">
        <v>11.88</v>
      </c>
    </row>
    <row r="6" spans="1:34" ht="24.75" customHeight="1" x14ac:dyDescent="0.25">
      <c r="A6" s="24">
        <v>50</v>
      </c>
      <c r="B6" s="24" t="s">
        <v>34</v>
      </c>
      <c r="C6" s="24" t="s">
        <v>35</v>
      </c>
      <c r="D6" s="24" t="s">
        <v>0</v>
      </c>
      <c r="E6" s="24" t="s">
        <v>36</v>
      </c>
      <c r="F6" s="24" t="s">
        <v>0</v>
      </c>
      <c r="H6" s="24" t="s">
        <v>146</v>
      </c>
      <c r="I6" s="24" t="s">
        <v>42</v>
      </c>
      <c r="J6" s="24" t="s">
        <v>147</v>
      </c>
      <c r="K6" s="24">
        <v>4193</v>
      </c>
      <c r="L6" s="24">
        <v>4193</v>
      </c>
      <c r="M6" s="24">
        <v>0</v>
      </c>
      <c r="N6" s="24">
        <v>177</v>
      </c>
      <c r="O6" s="24">
        <v>0</v>
      </c>
      <c r="P6" s="24">
        <v>2553.52</v>
      </c>
      <c r="Q6" s="24">
        <v>2574.54</v>
      </c>
      <c r="R6" s="24">
        <v>40000</v>
      </c>
      <c r="S6" s="24">
        <v>840800</v>
      </c>
      <c r="T6" s="24">
        <v>1249160.7560000001</v>
      </c>
      <c r="U6" s="24">
        <v>0</v>
      </c>
      <c r="V6" s="24">
        <v>2089960.7560000001</v>
      </c>
      <c r="W6" s="24">
        <v>1631740.75</v>
      </c>
      <c r="X6" s="24">
        <v>215770.08</v>
      </c>
      <c r="Y6" s="24">
        <v>1847510.83</v>
      </c>
      <c r="Z6" s="24">
        <v>11.6</v>
      </c>
      <c r="AA6" s="24">
        <f t="shared" si="0"/>
        <v>11.600692754826062</v>
      </c>
      <c r="AB6" s="24">
        <v>16013106.99</v>
      </c>
      <c r="AC6" s="24">
        <v>10966950.98</v>
      </c>
      <c r="AD6" s="24">
        <v>0.88400000000000001</v>
      </c>
      <c r="AE6" s="24">
        <v>0.68489999999999995</v>
      </c>
      <c r="AF6" s="24">
        <v>7.94</v>
      </c>
    </row>
    <row r="7" spans="1:34" ht="24.75" customHeight="1" x14ac:dyDescent="0.25">
      <c r="A7" s="24">
        <v>106</v>
      </c>
      <c r="B7" s="24" t="s">
        <v>34</v>
      </c>
      <c r="C7" s="24" t="s">
        <v>35</v>
      </c>
      <c r="D7" s="24" t="s">
        <v>67</v>
      </c>
      <c r="E7" s="24" t="s">
        <v>68</v>
      </c>
      <c r="F7" s="24" t="s">
        <v>67</v>
      </c>
      <c r="H7" s="24" t="s">
        <v>244</v>
      </c>
      <c r="I7" s="24" t="s">
        <v>42</v>
      </c>
      <c r="J7" s="24" t="s">
        <v>245</v>
      </c>
      <c r="K7" s="24">
        <v>2506</v>
      </c>
      <c r="L7" s="24">
        <v>2506</v>
      </c>
      <c r="M7" s="24">
        <v>0</v>
      </c>
      <c r="N7" s="24">
        <v>39</v>
      </c>
      <c r="O7" s="24">
        <v>39</v>
      </c>
      <c r="P7" s="24">
        <v>2780.8620000000001</v>
      </c>
      <c r="Q7" s="24">
        <v>2831.9059999999999</v>
      </c>
      <c r="R7" s="24">
        <v>40000</v>
      </c>
      <c r="S7" s="24">
        <v>2041760</v>
      </c>
      <c r="T7" s="24">
        <v>400000</v>
      </c>
      <c r="U7" s="24">
        <v>0</v>
      </c>
      <c r="V7" s="24">
        <v>2441760</v>
      </c>
      <c r="W7" s="24">
        <v>2184202.75</v>
      </c>
      <c r="X7" s="24">
        <v>0</v>
      </c>
      <c r="Y7" s="24">
        <v>2184202.75</v>
      </c>
      <c r="Z7" s="24">
        <v>10.55</v>
      </c>
      <c r="AA7" s="24">
        <f t="shared" si="0"/>
        <v>10.54801659458751</v>
      </c>
      <c r="AB7" s="24">
        <v>23291759.890000001</v>
      </c>
      <c r="AC7" s="24">
        <v>22173405.399999999</v>
      </c>
      <c r="AD7" s="24">
        <v>0.89449999999999996</v>
      </c>
      <c r="AE7" s="24">
        <v>0.95199999999999996</v>
      </c>
      <c r="AF7" s="24">
        <v>10.039999999999999</v>
      </c>
    </row>
    <row r="8" spans="1:34" ht="24.75" customHeight="1" x14ac:dyDescent="0.25">
      <c r="A8" s="24">
        <v>1</v>
      </c>
      <c r="B8" s="24" t="s">
        <v>34</v>
      </c>
      <c r="C8" s="24" t="s">
        <v>35</v>
      </c>
      <c r="D8" s="24" t="s">
        <v>0</v>
      </c>
      <c r="E8" s="24" t="s">
        <v>36</v>
      </c>
      <c r="F8" s="24" t="s">
        <v>0</v>
      </c>
      <c r="H8" s="24" t="s">
        <v>37</v>
      </c>
      <c r="I8" s="24" t="s">
        <v>38</v>
      </c>
      <c r="J8" s="24" t="s">
        <v>39</v>
      </c>
      <c r="K8" s="24">
        <v>493</v>
      </c>
      <c r="L8" s="24">
        <v>493</v>
      </c>
      <c r="M8" s="24">
        <v>0</v>
      </c>
      <c r="N8" s="24">
        <v>423</v>
      </c>
      <c r="O8" s="24">
        <v>0</v>
      </c>
      <c r="P8" s="24">
        <v>576.17999999999995</v>
      </c>
      <c r="Q8" s="24">
        <v>593.73</v>
      </c>
      <c r="R8" s="24">
        <v>20000</v>
      </c>
      <c r="S8" s="24">
        <v>351000</v>
      </c>
      <c r="T8" s="24">
        <v>0</v>
      </c>
      <c r="U8" s="24">
        <v>0</v>
      </c>
      <c r="V8" s="24">
        <v>351000</v>
      </c>
      <c r="W8" s="24">
        <v>25822</v>
      </c>
      <c r="X8" s="24">
        <v>291831.93</v>
      </c>
      <c r="Y8" s="24">
        <v>317653.93</v>
      </c>
      <c r="Z8" s="24">
        <v>9.5</v>
      </c>
      <c r="AA8" s="24">
        <f t="shared" si="0"/>
        <v>9.5003048433048445</v>
      </c>
      <c r="AB8" s="24">
        <v>1939334.71</v>
      </c>
      <c r="AC8" s="24">
        <v>1919970.05</v>
      </c>
      <c r="AD8" s="24">
        <v>0.90500000000000003</v>
      </c>
      <c r="AE8" s="24">
        <v>0.99</v>
      </c>
      <c r="AF8" s="24">
        <v>9.41</v>
      </c>
    </row>
    <row r="9" spans="1:34" ht="24.75" customHeight="1" x14ac:dyDescent="0.25">
      <c r="A9" s="24">
        <v>10</v>
      </c>
      <c r="B9" s="24" t="s">
        <v>34</v>
      </c>
      <c r="C9" s="24" t="s">
        <v>35</v>
      </c>
      <c r="D9" s="24" t="s">
        <v>0</v>
      </c>
      <c r="E9" s="24" t="s">
        <v>40</v>
      </c>
      <c r="F9" s="24" t="s">
        <v>0</v>
      </c>
      <c r="H9" s="24" t="s">
        <v>61</v>
      </c>
      <c r="I9" s="24" t="s">
        <v>38</v>
      </c>
      <c r="J9" s="24" t="s">
        <v>62</v>
      </c>
      <c r="K9" s="24">
        <v>323</v>
      </c>
      <c r="L9" s="24">
        <v>323</v>
      </c>
      <c r="M9" s="24">
        <v>0</v>
      </c>
      <c r="N9" s="24">
        <v>307</v>
      </c>
      <c r="O9" s="24">
        <v>0</v>
      </c>
      <c r="P9" s="24">
        <v>1003.722</v>
      </c>
      <c r="Q9" s="24">
        <v>1023.773</v>
      </c>
      <c r="R9" s="24">
        <v>20000</v>
      </c>
      <c r="S9" s="24">
        <v>401020</v>
      </c>
      <c r="T9" s="24">
        <v>0</v>
      </c>
      <c r="U9" s="24">
        <v>0</v>
      </c>
      <c r="V9" s="24">
        <v>401020</v>
      </c>
      <c r="W9" s="24">
        <v>81</v>
      </c>
      <c r="X9" s="24">
        <v>362841.94500000001</v>
      </c>
      <c r="Y9" s="24">
        <v>362922.94500000001</v>
      </c>
      <c r="Z9" s="24">
        <v>9.5</v>
      </c>
      <c r="AA9" s="24">
        <f t="shared" si="0"/>
        <v>9.5000386514388282</v>
      </c>
      <c r="AB9" s="24">
        <v>2112542.23</v>
      </c>
      <c r="AC9" s="24">
        <v>2339617.23</v>
      </c>
      <c r="AD9" s="24">
        <v>0.90500000000000003</v>
      </c>
      <c r="AE9" s="24">
        <v>1.1074999999999999</v>
      </c>
      <c r="AF9" s="24">
        <v>10.52</v>
      </c>
    </row>
    <row r="10" spans="1:34" ht="24.75" customHeight="1" x14ac:dyDescent="0.25">
      <c r="A10" s="24">
        <v>18</v>
      </c>
      <c r="B10" s="24" t="s">
        <v>34</v>
      </c>
      <c r="C10" s="24" t="s">
        <v>35</v>
      </c>
      <c r="D10" s="24" t="s">
        <v>0</v>
      </c>
      <c r="E10" s="24" t="s">
        <v>40</v>
      </c>
      <c r="F10" s="24" t="s">
        <v>0</v>
      </c>
      <c r="H10" s="24" t="s">
        <v>80</v>
      </c>
      <c r="I10" s="24" t="s">
        <v>38</v>
      </c>
      <c r="J10" s="24" t="s">
        <v>81</v>
      </c>
      <c r="K10" s="24">
        <v>188</v>
      </c>
      <c r="L10" s="24">
        <v>188</v>
      </c>
      <c r="M10" s="24">
        <v>0</v>
      </c>
      <c r="N10" s="24">
        <v>187</v>
      </c>
      <c r="O10" s="24">
        <v>0</v>
      </c>
      <c r="P10" s="24">
        <v>397.62099999999998</v>
      </c>
      <c r="Q10" s="24">
        <v>402.63</v>
      </c>
      <c r="R10" s="24">
        <v>40000</v>
      </c>
      <c r="S10" s="24">
        <v>200360</v>
      </c>
      <c r="T10" s="24">
        <v>0</v>
      </c>
      <c r="U10" s="24">
        <v>0</v>
      </c>
      <c r="V10" s="24">
        <v>200360</v>
      </c>
      <c r="W10" s="24">
        <v>0</v>
      </c>
      <c r="X10" s="24">
        <v>181325.83499999999</v>
      </c>
      <c r="Y10" s="24">
        <v>181325.83499999999</v>
      </c>
      <c r="Z10" s="24">
        <v>9.5</v>
      </c>
      <c r="AA10" s="24">
        <f t="shared" si="0"/>
        <v>9.4999825314434059</v>
      </c>
      <c r="AB10" s="24">
        <v>1055316.29</v>
      </c>
      <c r="AC10" s="24">
        <v>1055316.29</v>
      </c>
      <c r="AD10" s="24">
        <v>0.90500000000000003</v>
      </c>
      <c r="AE10" s="24">
        <v>1</v>
      </c>
      <c r="AF10" s="24">
        <v>9.5</v>
      </c>
    </row>
    <row r="11" spans="1:34" ht="24.75" customHeight="1" x14ac:dyDescent="0.25">
      <c r="A11" s="24">
        <v>24</v>
      </c>
      <c r="B11" s="24" t="s">
        <v>34</v>
      </c>
      <c r="C11" s="24" t="s">
        <v>35</v>
      </c>
      <c r="D11" s="24" t="s">
        <v>0</v>
      </c>
      <c r="E11" s="24" t="s">
        <v>96</v>
      </c>
      <c r="F11" s="24" t="s">
        <v>0</v>
      </c>
      <c r="H11" s="24" t="s">
        <v>97</v>
      </c>
      <c r="I11" s="24" t="s">
        <v>38</v>
      </c>
      <c r="J11" s="24" t="s">
        <v>98</v>
      </c>
      <c r="K11" s="24">
        <v>224</v>
      </c>
      <c r="L11" s="24">
        <v>224</v>
      </c>
      <c r="M11" s="24">
        <v>0</v>
      </c>
      <c r="N11" s="24">
        <v>202</v>
      </c>
      <c r="O11" s="24">
        <v>0</v>
      </c>
      <c r="P11" s="24">
        <v>378.04899999999998</v>
      </c>
      <c r="Q11" s="24">
        <v>394.46699999999998</v>
      </c>
      <c r="R11" s="24">
        <v>20000</v>
      </c>
      <c r="S11" s="24">
        <v>328360</v>
      </c>
      <c r="T11" s="24">
        <v>0</v>
      </c>
      <c r="U11" s="24">
        <v>0</v>
      </c>
      <c r="V11" s="24">
        <v>328360</v>
      </c>
      <c r="W11" s="24">
        <v>2243.4</v>
      </c>
      <c r="X11" s="24">
        <v>294921.44500000001</v>
      </c>
      <c r="Y11" s="24">
        <v>297164.84499999997</v>
      </c>
      <c r="Z11" s="24">
        <v>9.5</v>
      </c>
      <c r="AA11" s="24">
        <f t="shared" si="0"/>
        <v>9.5002908393227035</v>
      </c>
      <c r="AB11" s="24">
        <v>1740755.55</v>
      </c>
      <c r="AC11" s="24">
        <v>1731546.55</v>
      </c>
      <c r="AD11" s="24">
        <v>0.90500000000000003</v>
      </c>
      <c r="AE11" s="24">
        <v>0.99470000000000003</v>
      </c>
      <c r="AF11" s="24">
        <v>9.4499999999999993</v>
      </c>
    </row>
    <row r="12" spans="1:34" ht="24.75" customHeight="1" x14ac:dyDescent="0.25">
      <c r="A12" s="24">
        <v>29</v>
      </c>
      <c r="B12" s="24" t="s">
        <v>34</v>
      </c>
      <c r="C12" s="24" t="s">
        <v>35</v>
      </c>
      <c r="D12" s="24" t="s">
        <v>0</v>
      </c>
      <c r="E12" s="24" t="s">
        <v>58</v>
      </c>
      <c r="F12" s="24" t="s">
        <v>0</v>
      </c>
      <c r="H12" s="24" t="s">
        <v>108</v>
      </c>
      <c r="I12" s="24" t="s">
        <v>38</v>
      </c>
      <c r="J12" s="24" t="s">
        <v>109</v>
      </c>
      <c r="K12" s="24">
        <v>434</v>
      </c>
      <c r="L12" s="24">
        <v>434</v>
      </c>
      <c r="M12" s="24">
        <v>0</v>
      </c>
      <c r="N12" s="24">
        <v>420</v>
      </c>
      <c r="O12" s="24">
        <v>0</v>
      </c>
      <c r="P12" s="24">
        <v>855.82399999999996</v>
      </c>
      <c r="Q12" s="24">
        <v>876.779</v>
      </c>
      <c r="R12" s="24">
        <v>20000</v>
      </c>
      <c r="S12" s="24">
        <v>419100</v>
      </c>
      <c r="T12" s="24">
        <v>0</v>
      </c>
      <c r="U12" s="24">
        <v>0</v>
      </c>
      <c r="V12" s="24">
        <v>419100</v>
      </c>
      <c r="W12" s="24">
        <v>754</v>
      </c>
      <c r="X12" s="24">
        <v>378530.55</v>
      </c>
      <c r="Y12" s="24">
        <v>379284.55</v>
      </c>
      <c r="Z12" s="24">
        <v>9.5</v>
      </c>
      <c r="AA12" s="24">
        <f t="shared" si="0"/>
        <v>9.5002266762109304</v>
      </c>
      <c r="AB12" s="24">
        <v>2211782.73</v>
      </c>
      <c r="AC12" s="24">
        <v>2210966.73</v>
      </c>
      <c r="AD12" s="24">
        <v>0.90500000000000003</v>
      </c>
      <c r="AE12" s="24">
        <v>0.99960000000000004</v>
      </c>
      <c r="AF12" s="24">
        <v>9.5</v>
      </c>
    </row>
    <row r="13" spans="1:34" ht="24.75" customHeight="1" x14ac:dyDescent="0.25">
      <c r="A13" s="24">
        <v>31</v>
      </c>
      <c r="B13" s="24" t="s">
        <v>34</v>
      </c>
      <c r="C13" s="24" t="s">
        <v>35</v>
      </c>
      <c r="D13" s="24" t="s">
        <v>0</v>
      </c>
      <c r="E13" s="24" t="s">
        <v>40</v>
      </c>
      <c r="F13" s="24" t="s">
        <v>0</v>
      </c>
      <c r="H13" s="24" t="s">
        <v>112</v>
      </c>
      <c r="I13" s="24" t="s">
        <v>38</v>
      </c>
      <c r="J13" s="24" t="s">
        <v>113</v>
      </c>
      <c r="K13" s="24">
        <v>269</v>
      </c>
      <c r="L13" s="24">
        <v>269</v>
      </c>
      <c r="M13" s="24">
        <v>0</v>
      </c>
      <c r="N13" s="24">
        <v>267</v>
      </c>
      <c r="O13" s="24">
        <v>0</v>
      </c>
      <c r="P13" s="24">
        <v>938.93600000000004</v>
      </c>
      <c r="Q13" s="24">
        <v>961.30899999999997</v>
      </c>
      <c r="R13" s="24">
        <v>20000</v>
      </c>
      <c r="S13" s="24">
        <v>447460</v>
      </c>
      <c r="T13" s="24">
        <v>0</v>
      </c>
      <c r="U13" s="24">
        <v>0</v>
      </c>
      <c r="V13" s="24">
        <v>447460</v>
      </c>
      <c r="W13" s="24">
        <v>221</v>
      </c>
      <c r="X13" s="24">
        <v>404729.255</v>
      </c>
      <c r="Y13" s="24">
        <v>404950.255</v>
      </c>
      <c r="Z13" s="24">
        <v>9.5</v>
      </c>
      <c r="AA13" s="24">
        <f t="shared" si="0"/>
        <v>9.5002335404281943</v>
      </c>
      <c r="AB13" s="24">
        <v>2357510.65</v>
      </c>
      <c r="AC13" s="24">
        <v>2358000.65</v>
      </c>
      <c r="AD13" s="24">
        <v>0.90500000000000003</v>
      </c>
      <c r="AE13" s="24">
        <v>1.0002</v>
      </c>
      <c r="AF13" s="24">
        <v>9.5</v>
      </c>
    </row>
    <row r="14" spans="1:34" ht="24.75" customHeight="1" x14ac:dyDescent="0.25">
      <c r="A14" s="24">
        <v>36</v>
      </c>
      <c r="B14" s="24" t="s">
        <v>34</v>
      </c>
      <c r="C14" s="24" t="s">
        <v>35</v>
      </c>
      <c r="D14" s="24" t="s">
        <v>0</v>
      </c>
      <c r="E14" s="24" t="s">
        <v>36</v>
      </c>
      <c r="F14" s="24" t="s">
        <v>0</v>
      </c>
      <c r="H14" s="24" t="s">
        <v>120</v>
      </c>
      <c r="I14" s="24" t="s">
        <v>38</v>
      </c>
      <c r="J14" s="24" t="s">
        <v>121</v>
      </c>
      <c r="K14" s="24">
        <v>130</v>
      </c>
      <c r="L14" s="24">
        <v>130</v>
      </c>
      <c r="M14" s="24">
        <v>0</v>
      </c>
      <c r="N14" s="24">
        <v>118</v>
      </c>
      <c r="O14" s="24">
        <v>0</v>
      </c>
      <c r="P14" s="24">
        <v>470.81</v>
      </c>
      <c r="Q14" s="24">
        <v>479.64</v>
      </c>
      <c r="R14" s="24">
        <v>20000</v>
      </c>
      <c r="S14" s="24">
        <v>176600</v>
      </c>
      <c r="T14" s="24">
        <v>0</v>
      </c>
      <c r="U14" s="24">
        <v>0</v>
      </c>
      <c r="V14" s="24">
        <v>176600</v>
      </c>
      <c r="W14" s="24">
        <v>3730</v>
      </c>
      <c r="X14" s="24">
        <v>156093.07999999999</v>
      </c>
      <c r="Y14" s="24">
        <v>159823.07999999999</v>
      </c>
      <c r="Z14" s="24">
        <v>9.5</v>
      </c>
      <c r="AA14" s="24">
        <f t="shared" si="0"/>
        <v>9.4999546998867572</v>
      </c>
      <c r="AB14" s="24">
        <v>963284.38</v>
      </c>
      <c r="AC14" s="24">
        <v>961621.38</v>
      </c>
      <c r="AD14" s="24">
        <v>0.90500000000000003</v>
      </c>
      <c r="AE14" s="24">
        <v>0.99829999999999997</v>
      </c>
      <c r="AF14" s="24">
        <v>9.48</v>
      </c>
    </row>
    <row r="15" spans="1:34" ht="24.75" customHeight="1" x14ac:dyDescent="0.25">
      <c r="A15" s="24">
        <v>42</v>
      </c>
      <c r="B15" s="24" t="s">
        <v>34</v>
      </c>
      <c r="C15" s="24" t="s">
        <v>35</v>
      </c>
      <c r="D15" s="24" t="s">
        <v>0</v>
      </c>
      <c r="E15" s="24" t="s">
        <v>36</v>
      </c>
      <c r="F15" s="24" t="s">
        <v>0</v>
      </c>
      <c r="H15" s="24" t="s">
        <v>132</v>
      </c>
      <c r="I15" s="24" t="s">
        <v>38</v>
      </c>
      <c r="J15" s="24" t="s">
        <v>133</v>
      </c>
      <c r="K15" s="24">
        <v>306</v>
      </c>
      <c r="L15" s="24">
        <v>306</v>
      </c>
      <c r="M15" s="24">
        <v>0</v>
      </c>
      <c r="N15" s="24">
        <v>298</v>
      </c>
      <c r="O15" s="24">
        <v>0</v>
      </c>
      <c r="P15" s="24">
        <v>761.13</v>
      </c>
      <c r="Q15" s="24">
        <v>771.58</v>
      </c>
      <c r="R15" s="24">
        <v>40000</v>
      </c>
      <c r="S15" s="24">
        <v>418000</v>
      </c>
      <c r="T15" s="24">
        <v>0</v>
      </c>
      <c r="U15" s="24">
        <v>0</v>
      </c>
      <c r="V15" s="24">
        <v>418000</v>
      </c>
      <c r="W15" s="24">
        <v>36992</v>
      </c>
      <c r="X15" s="24">
        <v>341299.4</v>
      </c>
      <c r="Y15" s="24">
        <v>378291.4</v>
      </c>
      <c r="Z15" s="24">
        <v>9.5</v>
      </c>
      <c r="AA15" s="24">
        <f t="shared" si="0"/>
        <v>9.4996650717703286</v>
      </c>
      <c r="AB15" s="24">
        <v>2302540.7000000002</v>
      </c>
      <c r="AC15" s="24">
        <v>2385962.7000000002</v>
      </c>
      <c r="AD15" s="24">
        <v>0.90500000000000003</v>
      </c>
      <c r="AE15" s="24">
        <v>1.0362</v>
      </c>
      <c r="AF15" s="24">
        <v>9.84</v>
      </c>
    </row>
    <row r="16" spans="1:34" ht="24.75" customHeight="1" x14ac:dyDescent="0.25">
      <c r="A16" s="24">
        <v>46</v>
      </c>
      <c r="B16" s="24" t="s">
        <v>34</v>
      </c>
      <c r="C16" s="24" t="s">
        <v>35</v>
      </c>
      <c r="D16" s="24" t="s">
        <v>0</v>
      </c>
      <c r="E16" s="24" t="s">
        <v>58</v>
      </c>
      <c r="F16" s="24" t="s">
        <v>0</v>
      </c>
      <c r="H16" s="24" t="s">
        <v>140</v>
      </c>
      <c r="I16" s="24" t="s">
        <v>38</v>
      </c>
      <c r="J16" s="24" t="s">
        <v>141</v>
      </c>
      <c r="K16" s="24">
        <v>304</v>
      </c>
      <c r="L16" s="24">
        <v>304</v>
      </c>
      <c r="M16" s="24">
        <v>0</v>
      </c>
      <c r="N16" s="24">
        <v>289</v>
      </c>
      <c r="O16" s="24">
        <v>0</v>
      </c>
      <c r="P16" s="24">
        <v>920.76400000000001</v>
      </c>
      <c r="Q16" s="24">
        <v>943.97</v>
      </c>
      <c r="R16" s="24">
        <v>20000</v>
      </c>
      <c r="S16" s="24">
        <v>464120</v>
      </c>
      <c r="T16" s="24">
        <v>0</v>
      </c>
      <c r="U16" s="24">
        <v>0</v>
      </c>
      <c r="V16" s="24">
        <v>464120</v>
      </c>
      <c r="W16" s="24">
        <v>934</v>
      </c>
      <c r="X16" s="24">
        <v>419094.02299999999</v>
      </c>
      <c r="Y16" s="24">
        <v>420028.02299999999</v>
      </c>
      <c r="Z16" s="24">
        <v>9.5</v>
      </c>
      <c r="AA16" s="24">
        <f t="shared" si="0"/>
        <v>9.5001243212962194</v>
      </c>
      <c r="AB16" s="24">
        <v>2451265.2799999998</v>
      </c>
      <c r="AC16" s="24">
        <v>2443839.2799999998</v>
      </c>
      <c r="AD16" s="24">
        <v>0.90500000000000003</v>
      </c>
      <c r="AE16" s="24">
        <v>0.997</v>
      </c>
      <c r="AF16" s="24">
        <v>9.4700000000000006</v>
      </c>
    </row>
    <row r="17" spans="1:32" ht="24.75" customHeight="1" x14ac:dyDescent="0.25">
      <c r="A17" s="24">
        <v>47</v>
      </c>
      <c r="B17" s="24" t="s">
        <v>34</v>
      </c>
      <c r="C17" s="24" t="s">
        <v>35</v>
      </c>
      <c r="D17" s="24" t="s">
        <v>0</v>
      </c>
      <c r="E17" s="24" t="s">
        <v>40</v>
      </c>
      <c r="F17" s="24" t="s">
        <v>0</v>
      </c>
      <c r="H17" s="24" t="s">
        <v>142</v>
      </c>
      <c r="I17" s="24" t="s">
        <v>38</v>
      </c>
      <c r="J17" s="24" t="s">
        <v>143</v>
      </c>
      <c r="K17" s="24">
        <v>111</v>
      </c>
      <c r="L17" s="24">
        <v>111</v>
      </c>
      <c r="M17" s="24">
        <v>0</v>
      </c>
      <c r="N17" s="24">
        <v>111</v>
      </c>
      <c r="O17" s="24">
        <v>0</v>
      </c>
      <c r="P17" s="24">
        <v>449.53399999999999</v>
      </c>
      <c r="Q17" s="24">
        <v>457.67599999999999</v>
      </c>
      <c r="R17" s="24">
        <v>20000</v>
      </c>
      <c r="S17" s="24">
        <v>162840</v>
      </c>
      <c r="T17" s="24">
        <v>0</v>
      </c>
      <c r="U17" s="24">
        <v>0</v>
      </c>
      <c r="V17" s="24">
        <v>162840</v>
      </c>
      <c r="W17" s="24">
        <v>0</v>
      </c>
      <c r="X17" s="24">
        <v>147370.26</v>
      </c>
      <c r="Y17" s="24">
        <v>147370.26</v>
      </c>
      <c r="Z17" s="24">
        <v>9.5</v>
      </c>
      <c r="AA17" s="24">
        <f t="shared" si="0"/>
        <v>9.4999631540162071</v>
      </c>
      <c r="AB17" s="24">
        <v>857694.78</v>
      </c>
      <c r="AC17" s="24">
        <v>857694.78</v>
      </c>
      <c r="AD17" s="24">
        <v>0.90500000000000003</v>
      </c>
      <c r="AE17" s="24">
        <v>1</v>
      </c>
      <c r="AF17" s="24">
        <v>9.5</v>
      </c>
    </row>
    <row r="18" spans="1:32" ht="24.75" customHeight="1" x14ac:dyDescent="0.25">
      <c r="A18" s="24">
        <v>49</v>
      </c>
      <c r="B18" s="24" t="s">
        <v>34</v>
      </c>
      <c r="C18" s="24" t="s">
        <v>35</v>
      </c>
      <c r="D18" s="24" t="s">
        <v>0</v>
      </c>
      <c r="E18" s="24" t="s">
        <v>36</v>
      </c>
      <c r="F18" s="24" t="s">
        <v>0</v>
      </c>
      <c r="H18" s="24" t="s">
        <v>144</v>
      </c>
      <c r="I18" s="24" t="s">
        <v>38</v>
      </c>
      <c r="J18" s="24" t="s">
        <v>145</v>
      </c>
      <c r="K18" s="24">
        <v>495</v>
      </c>
      <c r="L18" s="24">
        <v>495</v>
      </c>
      <c r="M18" s="24">
        <v>0</v>
      </c>
      <c r="N18" s="24">
        <v>445</v>
      </c>
      <c r="O18" s="24">
        <v>0</v>
      </c>
      <c r="P18" s="24">
        <v>625.66999999999996</v>
      </c>
      <c r="Q18" s="24">
        <v>638.44000000000005</v>
      </c>
      <c r="R18" s="24">
        <v>40000</v>
      </c>
      <c r="S18" s="24">
        <v>510800</v>
      </c>
      <c r="T18" s="24">
        <v>0</v>
      </c>
      <c r="U18" s="24">
        <v>0</v>
      </c>
      <c r="V18" s="24">
        <v>510800</v>
      </c>
      <c r="W18" s="24">
        <v>25153</v>
      </c>
      <c r="X18" s="24">
        <v>437121.82799999998</v>
      </c>
      <c r="Y18" s="24">
        <v>462274.82799999998</v>
      </c>
      <c r="Z18" s="24">
        <v>9.5</v>
      </c>
      <c r="AA18" s="24">
        <f t="shared" si="0"/>
        <v>9.4998379013312491</v>
      </c>
      <c r="AB18" s="24">
        <v>2896196.12</v>
      </c>
      <c r="AC18" s="24">
        <v>2762168.67</v>
      </c>
      <c r="AD18" s="24">
        <v>0.90500000000000003</v>
      </c>
      <c r="AE18" s="24">
        <v>0.95369999999999999</v>
      </c>
      <c r="AF18" s="24">
        <v>9.06</v>
      </c>
    </row>
    <row r="19" spans="1:32" ht="24.75" customHeight="1" x14ac:dyDescent="0.25">
      <c r="A19" s="24">
        <v>54</v>
      </c>
      <c r="B19" s="24" t="s">
        <v>34</v>
      </c>
      <c r="C19" s="24" t="s">
        <v>35</v>
      </c>
      <c r="D19" s="24" t="s">
        <v>0</v>
      </c>
      <c r="E19" s="24" t="s">
        <v>44</v>
      </c>
      <c r="F19" s="24" t="s">
        <v>0</v>
      </c>
      <c r="H19" s="24" t="s">
        <v>155</v>
      </c>
      <c r="I19" s="24" t="s">
        <v>38</v>
      </c>
      <c r="J19" s="24" t="s">
        <v>156</v>
      </c>
      <c r="K19" s="24">
        <v>301</v>
      </c>
      <c r="L19" s="24">
        <v>301</v>
      </c>
      <c r="M19" s="24">
        <v>0</v>
      </c>
      <c r="N19" s="24">
        <v>296</v>
      </c>
      <c r="O19" s="24">
        <v>0</v>
      </c>
      <c r="P19" s="24">
        <v>13839.2</v>
      </c>
      <c r="Q19" s="24">
        <v>14174.7</v>
      </c>
      <c r="R19" s="24">
        <v>1000</v>
      </c>
      <c r="S19" s="24">
        <v>335500</v>
      </c>
      <c r="T19" s="24">
        <v>0</v>
      </c>
      <c r="U19" s="24">
        <v>0</v>
      </c>
      <c r="V19" s="24">
        <v>335500</v>
      </c>
      <c r="W19" s="24">
        <v>173</v>
      </c>
      <c r="X19" s="24">
        <v>303455.67599999998</v>
      </c>
      <c r="Y19" s="24">
        <v>303628.67599999998</v>
      </c>
      <c r="Z19" s="24">
        <v>9.5</v>
      </c>
      <c r="AA19" s="24">
        <f t="shared" si="0"/>
        <v>9.4996494783904684</v>
      </c>
      <c r="AB19" s="24">
        <v>1767890.13</v>
      </c>
      <c r="AC19" s="24">
        <v>1766824.13</v>
      </c>
      <c r="AD19" s="24">
        <v>0.90500000000000003</v>
      </c>
      <c r="AE19" s="24">
        <v>0.99939999999999996</v>
      </c>
      <c r="AF19" s="24">
        <v>9.49</v>
      </c>
    </row>
    <row r="20" spans="1:32" ht="24.75" customHeight="1" x14ac:dyDescent="0.25">
      <c r="A20" s="24">
        <v>58</v>
      </c>
      <c r="B20" s="24" t="s">
        <v>34</v>
      </c>
      <c r="C20" s="24" t="s">
        <v>35</v>
      </c>
      <c r="D20" s="24" t="s">
        <v>0</v>
      </c>
      <c r="E20" s="24" t="s">
        <v>96</v>
      </c>
      <c r="F20" s="24" t="s">
        <v>0</v>
      </c>
      <c r="H20" s="24" t="s">
        <v>161</v>
      </c>
      <c r="I20" s="24" t="s">
        <v>38</v>
      </c>
      <c r="J20" s="24" t="s">
        <v>162</v>
      </c>
      <c r="K20" s="24">
        <v>312</v>
      </c>
      <c r="L20" s="24">
        <v>312</v>
      </c>
      <c r="M20" s="24">
        <v>0</v>
      </c>
      <c r="N20" s="24">
        <v>246</v>
      </c>
      <c r="O20" s="24">
        <v>0</v>
      </c>
      <c r="P20" s="24">
        <v>324.99200000000002</v>
      </c>
      <c r="Q20" s="24">
        <v>335.06799999999998</v>
      </c>
      <c r="R20" s="24">
        <v>20000</v>
      </c>
      <c r="S20" s="24">
        <v>201520</v>
      </c>
      <c r="T20" s="24">
        <v>0</v>
      </c>
      <c r="U20" s="24">
        <v>0</v>
      </c>
      <c r="V20" s="24">
        <v>201520</v>
      </c>
      <c r="W20" s="24">
        <v>12899</v>
      </c>
      <c r="X20" s="24">
        <v>169476.78</v>
      </c>
      <c r="Y20" s="24">
        <v>182375.78</v>
      </c>
      <c r="Z20" s="24">
        <v>9.5</v>
      </c>
      <c r="AA20" s="24">
        <f t="shared" si="0"/>
        <v>9.499910678840811</v>
      </c>
      <c r="AB20" s="24">
        <v>1154220.53</v>
      </c>
      <c r="AC20" s="24">
        <v>1179217.53</v>
      </c>
      <c r="AD20" s="24">
        <v>0.90500000000000003</v>
      </c>
      <c r="AE20" s="24">
        <v>1.0217000000000001</v>
      </c>
      <c r="AF20" s="24">
        <v>9.7100000000000009</v>
      </c>
    </row>
    <row r="21" spans="1:32" ht="24.75" customHeight="1" x14ac:dyDescent="0.25">
      <c r="A21" s="24">
        <v>60</v>
      </c>
      <c r="B21" s="24" t="s">
        <v>34</v>
      </c>
      <c r="C21" s="24" t="s">
        <v>35</v>
      </c>
      <c r="D21" s="24" t="s">
        <v>0</v>
      </c>
      <c r="E21" s="24" t="s">
        <v>58</v>
      </c>
      <c r="F21" s="24" t="s">
        <v>0</v>
      </c>
      <c r="H21" s="24" t="s">
        <v>165</v>
      </c>
      <c r="I21" s="24" t="s">
        <v>38</v>
      </c>
      <c r="J21" s="24" t="s">
        <v>166</v>
      </c>
      <c r="K21" s="24">
        <v>183</v>
      </c>
      <c r="L21" s="24">
        <v>183</v>
      </c>
      <c r="M21" s="24">
        <v>0</v>
      </c>
      <c r="N21" s="24">
        <v>182</v>
      </c>
      <c r="O21" s="24">
        <v>0</v>
      </c>
      <c r="P21" s="24">
        <v>554.89099999999996</v>
      </c>
      <c r="Q21" s="24">
        <v>567.06200000000001</v>
      </c>
      <c r="R21" s="24">
        <v>20000</v>
      </c>
      <c r="S21" s="24">
        <v>243420</v>
      </c>
      <c r="T21" s="24">
        <v>0</v>
      </c>
      <c r="U21" s="24">
        <v>0</v>
      </c>
      <c r="V21" s="24">
        <v>243420</v>
      </c>
      <c r="W21" s="24">
        <v>0</v>
      </c>
      <c r="X21" s="24">
        <v>220294.62</v>
      </c>
      <c r="Y21" s="24">
        <v>220294.62</v>
      </c>
      <c r="Z21" s="24">
        <v>9.5</v>
      </c>
      <c r="AA21" s="24">
        <f t="shared" si="0"/>
        <v>9.5001971900419058</v>
      </c>
      <c r="AB21" s="24">
        <v>1282115.3799999999</v>
      </c>
      <c r="AC21" s="24">
        <v>1282115.3799999999</v>
      </c>
      <c r="AD21" s="24">
        <v>0.90500000000000003</v>
      </c>
      <c r="AE21" s="24">
        <v>1</v>
      </c>
      <c r="AF21" s="24">
        <v>9.5</v>
      </c>
    </row>
    <row r="22" spans="1:32" ht="24.75" customHeight="1" x14ac:dyDescent="0.25">
      <c r="A22" s="24">
        <v>63</v>
      </c>
      <c r="B22" s="24" t="s">
        <v>34</v>
      </c>
      <c r="C22" s="24" t="s">
        <v>35</v>
      </c>
      <c r="D22" s="24" t="s">
        <v>0</v>
      </c>
      <c r="E22" s="24" t="s">
        <v>44</v>
      </c>
      <c r="F22" s="24" t="s">
        <v>0</v>
      </c>
      <c r="H22" s="24" t="s">
        <v>169</v>
      </c>
      <c r="I22" s="24" t="s">
        <v>38</v>
      </c>
      <c r="J22" s="24" t="s">
        <v>170</v>
      </c>
      <c r="K22" s="24">
        <v>224</v>
      </c>
      <c r="L22" s="24">
        <v>224</v>
      </c>
      <c r="M22" s="24">
        <v>0</v>
      </c>
      <c r="N22" s="24">
        <v>224</v>
      </c>
      <c r="O22" s="24">
        <v>0</v>
      </c>
      <c r="P22" s="24">
        <v>5102.7</v>
      </c>
      <c r="Q22" s="24">
        <v>5412.1</v>
      </c>
      <c r="R22" s="24">
        <v>1000</v>
      </c>
      <c r="S22" s="24">
        <v>309400</v>
      </c>
      <c r="T22" s="24">
        <v>0</v>
      </c>
      <c r="U22" s="24">
        <v>0</v>
      </c>
      <c r="V22" s="24">
        <v>309400</v>
      </c>
      <c r="W22" s="24">
        <v>0</v>
      </c>
      <c r="X22" s="24">
        <v>280006.71999999997</v>
      </c>
      <c r="Y22" s="24">
        <v>280006.71999999997</v>
      </c>
      <c r="Z22" s="24">
        <v>9.5</v>
      </c>
      <c r="AA22" s="24">
        <f t="shared" si="0"/>
        <v>9.5000904977375651</v>
      </c>
      <c r="AB22" s="24">
        <v>1629638.08</v>
      </c>
      <c r="AC22" s="24">
        <v>1629638.08</v>
      </c>
      <c r="AD22" s="24">
        <v>0.90500000000000003</v>
      </c>
      <c r="AE22" s="24">
        <v>1</v>
      </c>
      <c r="AF22" s="24">
        <v>9.5</v>
      </c>
    </row>
    <row r="23" spans="1:32" ht="24.75" customHeight="1" x14ac:dyDescent="0.25">
      <c r="A23" s="24">
        <v>67</v>
      </c>
      <c r="B23" s="24" t="s">
        <v>34</v>
      </c>
      <c r="C23" s="24" t="s">
        <v>35</v>
      </c>
      <c r="D23" s="24" t="s">
        <v>0</v>
      </c>
      <c r="E23" s="24" t="s">
        <v>40</v>
      </c>
      <c r="F23" s="24" t="s">
        <v>0</v>
      </c>
      <c r="H23" s="24" t="s">
        <v>175</v>
      </c>
      <c r="I23" s="24" t="s">
        <v>38</v>
      </c>
      <c r="J23" s="24" t="s">
        <v>176</v>
      </c>
      <c r="K23" s="24">
        <v>459</v>
      </c>
      <c r="L23" s="24">
        <v>459</v>
      </c>
      <c r="M23" s="24">
        <v>0</v>
      </c>
      <c r="N23" s="24">
        <v>452</v>
      </c>
      <c r="O23" s="24">
        <v>0</v>
      </c>
      <c r="P23" s="24">
        <v>483.54399999999998</v>
      </c>
      <c r="Q23" s="24">
        <v>493.53699999999998</v>
      </c>
      <c r="R23" s="24">
        <v>40000</v>
      </c>
      <c r="S23" s="24">
        <v>399720</v>
      </c>
      <c r="T23" s="24">
        <v>0</v>
      </c>
      <c r="U23" s="24">
        <v>0</v>
      </c>
      <c r="V23" s="24">
        <v>399720</v>
      </c>
      <c r="W23" s="24">
        <v>908</v>
      </c>
      <c r="X23" s="24">
        <v>360836.73800000001</v>
      </c>
      <c r="Y23" s="24">
        <v>361744.73800000001</v>
      </c>
      <c r="Z23" s="24">
        <v>9.5</v>
      </c>
      <c r="AA23" s="24">
        <f t="shared" si="0"/>
        <v>9.5004658260782513</v>
      </c>
      <c r="AB23" s="24">
        <v>2109878.9900000002</v>
      </c>
      <c r="AC23" s="24">
        <v>2102571.9900000002</v>
      </c>
      <c r="AD23" s="24">
        <v>0.90500000000000003</v>
      </c>
      <c r="AE23" s="24">
        <v>0.99650000000000005</v>
      </c>
      <c r="AF23" s="24">
        <v>9.4700000000000006</v>
      </c>
    </row>
    <row r="24" spans="1:32" ht="24.75" customHeight="1" x14ac:dyDescent="0.25">
      <c r="A24" s="24">
        <v>69</v>
      </c>
      <c r="B24" s="24" t="s">
        <v>34</v>
      </c>
      <c r="C24" s="24" t="s">
        <v>35</v>
      </c>
      <c r="D24" s="24" t="s">
        <v>0</v>
      </c>
      <c r="E24" s="24" t="s">
        <v>44</v>
      </c>
      <c r="F24" s="24" t="s">
        <v>0</v>
      </c>
      <c r="H24" s="24" t="s">
        <v>179</v>
      </c>
      <c r="I24" s="24" t="s">
        <v>38</v>
      </c>
      <c r="J24" s="24" t="s">
        <v>180</v>
      </c>
      <c r="K24" s="24">
        <v>373</v>
      </c>
      <c r="L24" s="24">
        <v>373</v>
      </c>
      <c r="M24" s="24">
        <v>0</v>
      </c>
      <c r="N24" s="24">
        <v>368</v>
      </c>
      <c r="O24" s="24">
        <v>0</v>
      </c>
      <c r="P24" s="24">
        <v>14987.6</v>
      </c>
      <c r="Q24" s="24">
        <v>15380.8</v>
      </c>
      <c r="R24" s="24">
        <v>2000</v>
      </c>
      <c r="S24" s="24">
        <v>786400</v>
      </c>
      <c r="T24" s="24">
        <v>0</v>
      </c>
      <c r="U24" s="24">
        <v>0</v>
      </c>
      <c r="V24" s="24">
        <v>786400</v>
      </c>
      <c r="W24" s="24">
        <v>122</v>
      </c>
      <c r="X24" s="24">
        <v>711570.50800000003</v>
      </c>
      <c r="Y24" s="24">
        <v>711692.50800000003</v>
      </c>
      <c r="Z24" s="24">
        <v>9.5</v>
      </c>
      <c r="AA24" s="24">
        <f t="shared" si="0"/>
        <v>9.4999354018311255</v>
      </c>
      <c r="AB24" s="24">
        <v>4142496.34</v>
      </c>
      <c r="AC24" s="24">
        <v>4171695.34</v>
      </c>
      <c r="AD24" s="24">
        <v>0.90500000000000003</v>
      </c>
      <c r="AE24" s="24">
        <v>1.0069999999999999</v>
      </c>
      <c r="AF24" s="24">
        <v>9.57</v>
      </c>
    </row>
    <row r="25" spans="1:32" ht="24.75" customHeight="1" x14ac:dyDescent="0.25">
      <c r="A25" s="24">
        <v>72</v>
      </c>
      <c r="B25" s="24" t="s">
        <v>34</v>
      </c>
      <c r="C25" s="24" t="s">
        <v>35</v>
      </c>
      <c r="D25" s="24" t="s">
        <v>0</v>
      </c>
      <c r="E25" s="24" t="s">
        <v>96</v>
      </c>
      <c r="F25" s="24" t="s">
        <v>0</v>
      </c>
      <c r="H25" s="24" t="s">
        <v>183</v>
      </c>
      <c r="I25" s="24" t="s">
        <v>38</v>
      </c>
      <c r="J25" s="24" t="s">
        <v>184</v>
      </c>
      <c r="K25" s="24">
        <v>257</v>
      </c>
      <c r="L25" s="24">
        <v>257</v>
      </c>
      <c r="M25" s="24">
        <v>0</v>
      </c>
      <c r="N25" s="24">
        <v>257</v>
      </c>
      <c r="O25" s="24">
        <v>0</v>
      </c>
      <c r="P25" s="24">
        <v>0</v>
      </c>
      <c r="Q25" s="24">
        <v>17.998000000000001</v>
      </c>
      <c r="R25" s="24">
        <v>20000</v>
      </c>
      <c r="S25" s="24">
        <v>359960</v>
      </c>
      <c r="T25" s="24">
        <v>0</v>
      </c>
      <c r="U25" s="24">
        <v>0</v>
      </c>
      <c r="V25" s="24">
        <v>359960</v>
      </c>
      <c r="W25" s="24">
        <v>0</v>
      </c>
      <c r="X25" s="24">
        <v>325762.92</v>
      </c>
      <c r="Y25" s="24">
        <v>325762.92</v>
      </c>
      <c r="Z25" s="24">
        <v>9.5</v>
      </c>
      <c r="AA25" s="24">
        <f t="shared" si="0"/>
        <v>9.5002444716079602</v>
      </c>
      <c r="AB25" s="24">
        <v>1895940.4</v>
      </c>
      <c r="AC25" s="24">
        <v>1895940.4</v>
      </c>
      <c r="AD25" s="24">
        <v>0.90500000000000003</v>
      </c>
      <c r="AE25" s="24">
        <v>1</v>
      </c>
      <c r="AF25" s="24">
        <v>9.5</v>
      </c>
    </row>
    <row r="26" spans="1:32" ht="24.75" customHeight="1" x14ac:dyDescent="0.25">
      <c r="A26" s="24">
        <v>76</v>
      </c>
      <c r="B26" s="24" t="s">
        <v>34</v>
      </c>
      <c r="C26" s="24" t="s">
        <v>35</v>
      </c>
      <c r="D26" s="24" t="s">
        <v>0</v>
      </c>
      <c r="E26" s="24" t="s">
        <v>40</v>
      </c>
      <c r="F26" s="24" t="s">
        <v>0</v>
      </c>
      <c r="H26" s="24" t="s">
        <v>192</v>
      </c>
      <c r="I26" s="24" t="s">
        <v>38</v>
      </c>
      <c r="J26" s="24" t="s">
        <v>193</v>
      </c>
      <c r="K26" s="24">
        <v>196</v>
      </c>
      <c r="L26" s="24">
        <v>196</v>
      </c>
      <c r="M26" s="24">
        <v>0</v>
      </c>
      <c r="N26" s="24">
        <v>194</v>
      </c>
      <c r="O26" s="24">
        <v>0</v>
      </c>
      <c r="P26" s="24">
        <v>4393.3</v>
      </c>
      <c r="Q26" s="24">
        <v>4595.3</v>
      </c>
      <c r="R26" s="24">
        <v>2000</v>
      </c>
      <c r="S26" s="24">
        <v>404000</v>
      </c>
      <c r="T26" s="24">
        <v>0</v>
      </c>
      <c r="U26" s="24">
        <v>0</v>
      </c>
      <c r="V26" s="24">
        <v>404000</v>
      </c>
      <c r="W26" s="24">
        <v>2</v>
      </c>
      <c r="X26" s="24">
        <v>365618.22</v>
      </c>
      <c r="Y26" s="24">
        <v>365620.22</v>
      </c>
      <c r="Z26" s="24">
        <v>9.5</v>
      </c>
      <c r="AA26" s="24">
        <f t="shared" si="0"/>
        <v>9.4999455445544623</v>
      </c>
      <c r="AB26" s="24">
        <v>2128063.1800000002</v>
      </c>
      <c r="AC26" s="24">
        <v>2128032.1800000002</v>
      </c>
      <c r="AD26" s="24">
        <v>0.90500000000000003</v>
      </c>
      <c r="AE26" s="24">
        <v>1</v>
      </c>
      <c r="AF26" s="24">
        <v>9.5</v>
      </c>
    </row>
    <row r="27" spans="1:32" ht="24.75" customHeight="1" x14ac:dyDescent="0.25">
      <c r="A27" s="24">
        <v>83</v>
      </c>
      <c r="B27" s="24" t="s">
        <v>34</v>
      </c>
      <c r="C27" s="24" t="s">
        <v>35</v>
      </c>
      <c r="D27" s="24" t="s">
        <v>0</v>
      </c>
      <c r="E27" s="24" t="s">
        <v>36</v>
      </c>
      <c r="F27" s="24" t="s">
        <v>0</v>
      </c>
      <c r="H27" s="24" t="s">
        <v>202</v>
      </c>
      <c r="I27" s="24" t="s">
        <v>38</v>
      </c>
      <c r="J27" s="24" t="s">
        <v>203</v>
      </c>
      <c r="K27" s="24">
        <v>547</v>
      </c>
      <c r="L27" s="24">
        <v>547</v>
      </c>
      <c r="M27" s="24">
        <v>0</v>
      </c>
      <c r="N27" s="24">
        <v>414</v>
      </c>
      <c r="O27" s="24">
        <v>0</v>
      </c>
      <c r="P27" s="24">
        <v>657.41</v>
      </c>
      <c r="Q27" s="24">
        <v>668.21</v>
      </c>
      <c r="R27" s="24">
        <v>40000</v>
      </c>
      <c r="S27" s="24">
        <v>432000</v>
      </c>
      <c r="T27" s="24">
        <v>0</v>
      </c>
      <c r="U27" s="24">
        <v>0</v>
      </c>
      <c r="V27" s="24">
        <v>432000</v>
      </c>
      <c r="W27" s="24">
        <v>21327.4</v>
      </c>
      <c r="X27" s="24">
        <v>369632.85</v>
      </c>
      <c r="Y27" s="24">
        <v>390960.25</v>
      </c>
      <c r="Z27" s="24">
        <v>9.5</v>
      </c>
      <c r="AA27" s="24">
        <f t="shared" si="0"/>
        <v>9.4999421296296287</v>
      </c>
      <c r="AB27" s="24">
        <v>2342613.04</v>
      </c>
      <c r="AC27" s="24">
        <v>2316709.42</v>
      </c>
      <c r="AD27" s="24">
        <v>0.90500000000000003</v>
      </c>
      <c r="AE27" s="24">
        <v>0.9889</v>
      </c>
      <c r="AF27" s="24">
        <v>9.39</v>
      </c>
    </row>
    <row r="28" spans="1:32" ht="24.75" customHeight="1" x14ac:dyDescent="0.25">
      <c r="A28" s="24">
        <v>84</v>
      </c>
      <c r="B28" s="24" t="s">
        <v>34</v>
      </c>
      <c r="C28" s="24" t="s">
        <v>35</v>
      </c>
      <c r="D28" s="24" t="s">
        <v>0</v>
      </c>
      <c r="E28" s="24" t="s">
        <v>36</v>
      </c>
      <c r="F28" s="24" t="s">
        <v>0</v>
      </c>
      <c r="H28" s="24" t="s">
        <v>204</v>
      </c>
      <c r="I28" s="24" t="s">
        <v>38</v>
      </c>
      <c r="J28" s="24" t="s">
        <v>205</v>
      </c>
      <c r="K28" s="24">
        <v>497</v>
      </c>
      <c r="L28" s="24">
        <v>497</v>
      </c>
      <c r="M28" s="24">
        <v>0</v>
      </c>
      <c r="N28" s="24">
        <v>484</v>
      </c>
      <c r="O28" s="24">
        <v>0</v>
      </c>
      <c r="P28" s="24">
        <v>764.81</v>
      </c>
      <c r="Q28" s="24">
        <v>780.86</v>
      </c>
      <c r="R28" s="24">
        <v>40000</v>
      </c>
      <c r="S28" s="24">
        <v>642000</v>
      </c>
      <c r="T28" s="24">
        <v>0</v>
      </c>
      <c r="U28" s="24">
        <v>0</v>
      </c>
      <c r="V28" s="24">
        <v>642000</v>
      </c>
      <c r="W28" s="24">
        <v>4926</v>
      </c>
      <c r="X28" s="24">
        <v>576085.84</v>
      </c>
      <c r="Y28" s="24">
        <v>581011.84</v>
      </c>
      <c r="Z28" s="24">
        <v>9.5</v>
      </c>
      <c r="AA28" s="24">
        <f t="shared" si="0"/>
        <v>9.4997133956386346</v>
      </c>
      <c r="AB28" s="24">
        <v>3390136.97</v>
      </c>
      <c r="AC28" s="24">
        <v>3354466.97</v>
      </c>
      <c r="AD28" s="24">
        <v>0.90500000000000003</v>
      </c>
      <c r="AE28" s="24">
        <v>0.98950000000000005</v>
      </c>
      <c r="AF28" s="24">
        <v>9.4</v>
      </c>
    </row>
    <row r="29" spans="1:32" ht="24.75" customHeight="1" x14ac:dyDescent="0.25">
      <c r="A29" s="24">
        <v>88</v>
      </c>
      <c r="B29" s="24" t="s">
        <v>34</v>
      </c>
      <c r="C29" s="24" t="s">
        <v>35</v>
      </c>
      <c r="D29" s="24" t="s">
        <v>0</v>
      </c>
      <c r="E29" s="24" t="s">
        <v>36</v>
      </c>
      <c r="F29" s="24" t="s">
        <v>0</v>
      </c>
      <c r="H29" s="24" t="s">
        <v>212</v>
      </c>
      <c r="I29" s="24" t="s">
        <v>38</v>
      </c>
      <c r="J29" s="24" t="s">
        <v>213</v>
      </c>
      <c r="K29" s="24">
        <v>217</v>
      </c>
      <c r="L29" s="24">
        <v>217</v>
      </c>
      <c r="M29" s="24">
        <v>0</v>
      </c>
      <c r="N29" s="24">
        <v>207</v>
      </c>
      <c r="O29" s="24">
        <v>0</v>
      </c>
      <c r="P29" s="24">
        <v>388.41</v>
      </c>
      <c r="Q29" s="24">
        <v>396.75</v>
      </c>
      <c r="R29" s="24">
        <v>40000</v>
      </c>
      <c r="S29" s="24">
        <v>333600</v>
      </c>
      <c r="T29" s="24">
        <v>0</v>
      </c>
      <c r="U29" s="24">
        <v>0</v>
      </c>
      <c r="V29" s="24">
        <v>333600</v>
      </c>
      <c r="W29" s="24">
        <v>1194</v>
      </c>
      <c r="X29" s="24">
        <v>300714.32699999999</v>
      </c>
      <c r="Y29" s="24">
        <v>301908.32699999999</v>
      </c>
      <c r="Z29" s="24">
        <v>9.5</v>
      </c>
      <c r="AA29" s="24">
        <f t="shared" si="0"/>
        <v>9.4999019784172685</v>
      </c>
      <c r="AB29" s="24">
        <v>1778879.05</v>
      </c>
      <c r="AC29" s="24">
        <v>1761408.05</v>
      </c>
      <c r="AD29" s="24">
        <v>0.90500000000000003</v>
      </c>
      <c r="AE29" s="24">
        <v>0.99019999999999997</v>
      </c>
      <c r="AF29" s="24">
        <v>9.41</v>
      </c>
    </row>
    <row r="30" spans="1:32" ht="24.75" customHeight="1" x14ac:dyDescent="0.25">
      <c r="A30" s="24">
        <v>89</v>
      </c>
      <c r="B30" s="24" t="s">
        <v>34</v>
      </c>
      <c r="C30" s="24" t="s">
        <v>35</v>
      </c>
      <c r="D30" s="24" t="s">
        <v>0</v>
      </c>
      <c r="E30" s="24" t="s">
        <v>36</v>
      </c>
      <c r="F30" s="24" t="s">
        <v>0</v>
      </c>
      <c r="H30" s="24" t="s">
        <v>214</v>
      </c>
      <c r="I30" s="24" t="s">
        <v>38</v>
      </c>
      <c r="J30" s="24" t="s">
        <v>215</v>
      </c>
      <c r="K30" s="24">
        <v>695</v>
      </c>
      <c r="L30" s="24">
        <v>695</v>
      </c>
      <c r="M30" s="24">
        <v>0</v>
      </c>
      <c r="N30" s="24">
        <v>648</v>
      </c>
      <c r="O30" s="24">
        <v>0</v>
      </c>
      <c r="P30" s="24">
        <v>515.20000000000005</v>
      </c>
      <c r="Q30" s="24">
        <v>526.70000000000005</v>
      </c>
      <c r="R30" s="24">
        <v>40000</v>
      </c>
      <c r="S30" s="24">
        <v>460000</v>
      </c>
      <c r="T30" s="24">
        <v>0</v>
      </c>
      <c r="U30" s="24">
        <v>0</v>
      </c>
      <c r="V30" s="24">
        <v>460000</v>
      </c>
      <c r="W30" s="24">
        <v>6970</v>
      </c>
      <c r="X30" s="24">
        <v>409330.26199999999</v>
      </c>
      <c r="Y30" s="24">
        <v>416300.26199999999</v>
      </c>
      <c r="Z30" s="24">
        <v>9.5</v>
      </c>
      <c r="AA30" s="24">
        <f t="shared" si="0"/>
        <v>9.4999430434782628</v>
      </c>
      <c r="AB30" s="24">
        <v>2457439.15</v>
      </c>
      <c r="AC30" s="24">
        <v>2437327.2799999998</v>
      </c>
      <c r="AD30" s="24">
        <v>0.90500000000000003</v>
      </c>
      <c r="AE30" s="24">
        <v>0.99180000000000001</v>
      </c>
      <c r="AF30" s="24">
        <v>9.42</v>
      </c>
    </row>
    <row r="31" spans="1:32" ht="24.75" customHeight="1" x14ac:dyDescent="0.25">
      <c r="A31" s="24">
        <v>90</v>
      </c>
      <c r="B31" s="24" t="s">
        <v>34</v>
      </c>
      <c r="C31" s="24" t="s">
        <v>35</v>
      </c>
      <c r="D31" s="24" t="s">
        <v>0</v>
      </c>
      <c r="E31" s="24" t="s">
        <v>36</v>
      </c>
      <c r="F31" s="24" t="s">
        <v>0</v>
      </c>
      <c r="H31" s="24" t="s">
        <v>216</v>
      </c>
      <c r="I31" s="24" t="s">
        <v>38</v>
      </c>
      <c r="J31" s="24" t="s">
        <v>217</v>
      </c>
      <c r="K31" s="24">
        <v>439</v>
      </c>
      <c r="L31" s="24">
        <v>439</v>
      </c>
      <c r="M31" s="24">
        <v>0</v>
      </c>
      <c r="N31" s="24">
        <v>432</v>
      </c>
      <c r="O31" s="24">
        <v>0</v>
      </c>
      <c r="P31" s="24">
        <v>689.55</v>
      </c>
      <c r="Q31" s="24">
        <v>705.15</v>
      </c>
      <c r="R31" s="24">
        <v>20000</v>
      </c>
      <c r="S31" s="24">
        <v>312000</v>
      </c>
      <c r="T31" s="24">
        <v>0</v>
      </c>
      <c r="U31" s="24">
        <v>0</v>
      </c>
      <c r="V31" s="24">
        <v>312000</v>
      </c>
      <c r="W31" s="24">
        <v>237</v>
      </c>
      <c r="X31" s="24">
        <v>282121.37</v>
      </c>
      <c r="Y31" s="24">
        <v>282358.37</v>
      </c>
      <c r="Z31" s="24">
        <v>9.5</v>
      </c>
      <c r="AA31" s="24">
        <f t="shared" si="0"/>
        <v>9.5005224358974374</v>
      </c>
      <c r="AB31" s="24">
        <v>1648020.7</v>
      </c>
      <c r="AC31" s="24">
        <v>1643858.7</v>
      </c>
      <c r="AD31" s="24">
        <v>0.90500000000000003</v>
      </c>
      <c r="AE31" s="24">
        <v>0.99750000000000005</v>
      </c>
      <c r="AF31" s="24">
        <v>9.48</v>
      </c>
    </row>
    <row r="32" spans="1:32" ht="24.75" customHeight="1" x14ac:dyDescent="0.25">
      <c r="A32" s="24">
        <v>91</v>
      </c>
      <c r="B32" s="24" t="s">
        <v>34</v>
      </c>
      <c r="C32" s="24" t="s">
        <v>35</v>
      </c>
      <c r="D32" s="24" t="s">
        <v>0</v>
      </c>
      <c r="E32" s="24" t="s">
        <v>36</v>
      </c>
      <c r="F32" s="24" t="s">
        <v>0</v>
      </c>
      <c r="H32" s="24" t="s">
        <v>218</v>
      </c>
      <c r="I32" s="24" t="s">
        <v>38</v>
      </c>
      <c r="J32" s="24" t="s">
        <v>219</v>
      </c>
      <c r="K32" s="24">
        <v>76</v>
      </c>
      <c r="L32" s="24">
        <v>76</v>
      </c>
      <c r="M32" s="24">
        <v>0</v>
      </c>
      <c r="N32" s="24">
        <v>73</v>
      </c>
      <c r="O32" s="24">
        <v>0</v>
      </c>
      <c r="P32" s="24">
        <v>206.82</v>
      </c>
      <c r="Q32" s="24">
        <v>213.53</v>
      </c>
      <c r="R32" s="24">
        <v>20000</v>
      </c>
      <c r="S32" s="24">
        <v>134200</v>
      </c>
      <c r="T32" s="24">
        <v>0</v>
      </c>
      <c r="U32" s="24">
        <v>0</v>
      </c>
      <c r="V32" s="24">
        <v>134200</v>
      </c>
      <c r="W32" s="24">
        <v>177</v>
      </c>
      <c r="X32" s="24">
        <v>121274.17</v>
      </c>
      <c r="Y32" s="24">
        <v>121451.17</v>
      </c>
      <c r="Z32" s="24">
        <v>9.5</v>
      </c>
      <c r="AA32" s="24">
        <f t="shared" si="0"/>
        <v>9.4998733233979138</v>
      </c>
      <c r="AB32" s="24">
        <v>709036.5</v>
      </c>
      <c r="AC32" s="24">
        <v>706135.5</v>
      </c>
      <c r="AD32" s="24">
        <v>0.90500000000000003</v>
      </c>
      <c r="AE32" s="24">
        <v>0.99590000000000001</v>
      </c>
      <c r="AF32" s="24">
        <v>9.4600000000000009</v>
      </c>
    </row>
    <row r="33" spans="1:32" ht="24.75" customHeight="1" x14ac:dyDescent="0.25">
      <c r="A33" s="24">
        <v>92</v>
      </c>
      <c r="B33" s="24" t="s">
        <v>34</v>
      </c>
      <c r="C33" s="24" t="s">
        <v>35</v>
      </c>
      <c r="D33" s="24" t="s">
        <v>0</v>
      </c>
      <c r="E33" s="24" t="s">
        <v>40</v>
      </c>
      <c r="F33" s="24" t="s">
        <v>0</v>
      </c>
      <c r="H33" s="24" t="s">
        <v>220</v>
      </c>
      <c r="I33" s="24" t="s">
        <v>38</v>
      </c>
      <c r="J33" s="24" t="s">
        <v>221</v>
      </c>
      <c r="K33" s="24">
        <v>275</v>
      </c>
      <c r="L33" s="24">
        <v>275</v>
      </c>
      <c r="M33" s="24">
        <v>0</v>
      </c>
      <c r="N33" s="24">
        <v>274</v>
      </c>
      <c r="O33" s="24">
        <v>0</v>
      </c>
      <c r="P33" s="24">
        <v>929.18600000000004</v>
      </c>
      <c r="Q33" s="24">
        <v>952.49599999999998</v>
      </c>
      <c r="R33" s="24">
        <v>20000</v>
      </c>
      <c r="S33" s="24">
        <v>466200</v>
      </c>
      <c r="T33" s="24">
        <v>0</v>
      </c>
      <c r="U33" s="24">
        <v>0</v>
      </c>
      <c r="V33" s="24">
        <v>466200</v>
      </c>
      <c r="W33" s="24">
        <v>0</v>
      </c>
      <c r="X33" s="24">
        <v>421911.47399999999</v>
      </c>
      <c r="Y33" s="24">
        <v>421911.47399999999</v>
      </c>
      <c r="Z33" s="24">
        <v>9.5</v>
      </c>
      <c r="AA33" s="24">
        <f t="shared" si="0"/>
        <v>9.4998983268983288</v>
      </c>
      <c r="AB33" s="24">
        <v>2455523.58</v>
      </c>
      <c r="AC33" s="24">
        <v>2455523.58</v>
      </c>
      <c r="AD33" s="24">
        <v>0.90500000000000003</v>
      </c>
      <c r="AE33" s="24">
        <v>1</v>
      </c>
      <c r="AF33" s="24">
        <v>9.5</v>
      </c>
    </row>
    <row r="34" spans="1:32" ht="24.75" customHeight="1" x14ac:dyDescent="0.25">
      <c r="A34" s="24">
        <v>101</v>
      </c>
      <c r="B34" s="24" t="s">
        <v>34</v>
      </c>
      <c r="C34" s="24" t="s">
        <v>35</v>
      </c>
      <c r="D34" s="24" t="s">
        <v>0</v>
      </c>
      <c r="E34" s="24" t="s">
        <v>58</v>
      </c>
      <c r="F34" s="24" t="s">
        <v>0</v>
      </c>
      <c r="H34" s="24" t="s">
        <v>233</v>
      </c>
      <c r="I34" s="24" t="s">
        <v>38</v>
      </c>
      <c r="J34" s="24" t="s">
        <v>234</v>
      </c>
      <c r="K34" s="24">
        <v>476</v>
      </c>
      <c r="L34" s="24">
        <v>476</v>
      </c>
      <c r="M34" s="24">
        <v>0</v>
      </c>
      <c r="N34" s="24">
        <v>407</v>
      </c>
      <c r="O34" s="24">
        <v>0</v>
      </c>
      <c r="P34" s="24">
        <v>925.97900000000004</v>
      </c>
      <c r="Q34" s="24">
        <v>947.05600000000004</v>
      </c>
      <c r="R34" s="24">
        <v>20000</v>
      </c>
      <c r="S34" s="24">
        <v>421540</v>
      </c>
      <c r="T34" s="24">
        <v>0</v>
      </c>
      <c r="U34" s="24">
        <v>0</v>
      </c>
      <c r="V34" s="24">
        <v>421540</v>
      </c>
      <c r="W34" s="24">
        <v>9186</v>
      </c>
      <c r="X34" s="24">
        <v>372307.32</v>
      </c>
      <c r="Y34" s="24">
        <v>381493.32</v>
      </c>
      <c r="Z34" s="24">
        <v>9.5</v>
      </c>
      <c r="AA34" s="24">
        <f t="shared" si="0"/>
        <v>9.5000901456564009</v>
      </c>
      <c r="AB34" s="24">
        <v>2264292.42</v>
      </c>
      <c r="AC34" s="24">
        <v>2206178.42</v>
      </c>
      <c r="AD34" s="24">
        <v>0.90500000000000003</v>
      </c>
      <c r="AE34" s="24">
        <v>0.97430000000000005</v>
      </c>
      <c r="AF34" s="24">
        <v>9.26</v>
      </c>
    </row>
    <row r="35" spans="1:32" ht="24.75" customHeight="1" x14ac:dyDescent="0.25">
      <c r="A35" s="24">
        <v>107</v>
      </c>
      <c r="B35" s="24" t="s">
        <v>34</v>
      </c>
      <c r="C35" s="24" t="s">
        <v>35</v>
      </c>
      <c r="D35" s="24" t="s">
        <v>0</v>
      </c>
      <c r="E35" s="24" t="s">
        <v>96</v>
      </c>
      <c r="F35" s="24" t="s">
        <v>0</v>
      </c>
      <c r="H35" s="24" t="s">
        <v>246</v>
      </c>
      <c r="I35" s="24" t="s">
        <v>38</v>
      </c>
      <c r="J35" s="24" t="s">
        <v>247</v>
      </c>
      <c r="K35" s="24">
        <v>169</v>
      </c>
      <c r="L35" s="24">
        <v>169</v>
      </c>
      <c r="M35" s="24">
        <v>0</v>
      </c>
      <c r="N35" s="24">
        <v>146</v>
      </c>
      <c r="O35" s="24">
        <v>0</v>
      </c>
      <c r="P35" s="24">
        <v>213.45500000000001</v>
      </c>
      <c r="Q35" s="24">
        <v>226.18600000000001</v>
      </c>
      <c r="R35" s="24">
        <v>20000</v>
      </c>
      <c r="S35" s="24">
        <v>254620</v>
      </c>
      <c r="T35" s="24">
        <v>0</v>
      </c>
      <c r="U35" s="24">
        <v>0</v>
      </c>
      <c r="V35" s="24">
        <v>254620</v>
      </c>
      <c r="W35" s="24">
        <v>1388</v>
      </c>
      <c r="X35" s="24">
        <v>229043.34</v>
      </c>
      <c r="Y35" s="24">
        <v>230431.34</v>
      </c>
      <c r="Z35" s="24">
        <v>9.5</v>
      </c>
      <c r="AA35" s="24">
        <f t="shared" si="0"/>
        <v>9.4999057418898758</v>
      </c>
      <c r="AB35" s="24">
        <v>1346459.95</v>
      </c>
      <c r="AC35" s="24">
        <v>1343218.95</v>
      </c>
      <c r="AD35" s="24">
        <v>0.90500000000000003</v>
      </c>
      <c r="AE35" s="24">
        <v>0.99760000000000004</v>
      </c>
      <c r="AF35" s="24">
        <v>9.48</v>
      </c>
    </row>
    <row r="36" spans="1:32" ht="24.75" customHeight="1" x14ac:dyDescent="0.25">
      <c r="A36" s="24">
        <v>115</v>
      </c>
      <c r="B36" s="24" t="s">
        <v>34</v>
      </c>
      <c r="C36" s="24" t="s">
        <v>35</v>
      </c>
      <c r="D36" s="24" t="s">
        <v>0</v>
      </c>
      <c r="E36" s="24" t="s">
        <v>44</v>
      </c>
      <c r="F36" s="24" t="s">
        <v>0</v>
      </c>
      <c r="H36" s="24" t="s">
        <v>259</v>
      </c>
      <c r="I36" s="24" t="s">
        <v>38</v>
      </c>
      <c r="J36" s="24" t="s">
        <v>260</v>
      </c>
      <c r="K36" s="24">
        <v>120</v>
      </c>
      <c r="L36" s="24">
        <v>120</v>
      </c>
      <c r="M36" s="24">
        <v>0</v>
      </c>
      <c r="N36" s="24">
        <v>118</v>
      </c>
      <c r="O36" s="24">
        <v>0</v>
      </c>
      <c r="P36" s="24">
        <v>3979</v>
      </c>
      <c r="Q36" s="24">
        <v>4239.5</v>
      </c>
      <c r="R36" s="24">
        <v>1000</v>
      </c>
      <c r="S36" s="24">
        <v>260500</v>
      </c>
      <c r="T36" s="24">
        <v>0</v>
      </c>
      <c r="U36" s="24">
        <v>0</v>
      </c>
      <c r="V36" s="24">
        <v>260500</v>
      </c>
      <c r="W36" s="24">
        <v>23</v>
      </c>
      <c r="X36" s="24">
        <v>235729.78</v>
      </c>
      <c r="Y36" s="24">
        <v>235752.78</v>
      </c>
      <c r="Z36" s="24">
        <v>9.5</v>
      </c>
      <c r="AA36" s="24">
        <f t="shared" si="0"/>
        <v>9.4998925143953947</v>
      </c>
      <c r="AB36" s="24">
        <v>1372856.06</v>
      </c>
      <c r="AC36" s="24">
        <v>1371947.06</v>
      </c>
      <c r="AD36" s="24">
        <v>0.90500000000000003</v>
      </c>
      <c r="AE36" s="24">
        <v>0.99929999999999997</v>
      </c>
      <c r="AF36" s="24">
        <v>9.49</v>
      </c>
    </row>
    <row r="37" spans="1:32" ht="24.75" customHeight="1" x14ac:dyDescent="0.25">
      <c r="A37" s="24">
        <v>34</v>
      </c>
      <c r="B37" s="24" t="s">
        <v>34</v>
      </c>
      <c r="C37" s="24" t="s">
        <v>35</v>
      </c>
      <c r="D37" s="24" t="s">
        <v>0</v>
      </c>
      <c r="E37" s="24" t="s">
        <v>96</v>
      </c>
      <c r="F37" s="24" t="s">
        <v>0</v>
      </c>
      <c r="H37" s="24" t="s">
        <v>116</v>
      </c>
      <c r="I37" s="24" t="s">
        <v>55</v>
      </c>
      <c r="J37" s="24" t="s">
        <v>117</v>
      </c>
      <c r="K37" s="24">
        <v>313</v>
      </c>
      <c r="L37" s="24">
        <v>313</v>
      </c>
      <c r="M37" s="24">
        <v>0</v>
      </c>
      <c r="N37" s="24">
        <v>25</v>
      </c>
      <c r="O37" s="24">
        <v>0</v>
      </c>
      <c r="P37" s="24">
        <v>2132.4560000000001</v>
      </c>
      <c r="Q37" s="24">
        <v>2196.6080000000002</v>
      </c>
      <c r="R37" s="24">
        <v>40000</v>
      </c>
      <c r="S37" s="24">
        <v>2566080</v>
      </c>
      <c r="T37" s="24">
        <v>0</v>
      </c>
      <c r="U37" s="24">
        <v>156526.399</v>
      </c>
      <c r="V37" s="24">
        <v>2409553.6009999998</v>
      </c>
      <c r="W37" s="24">
        <v>2161347.0499999998</v>
      </c>
      <c r="X37" s="24">
        <v>30476</v>
      </c>
      <c r="Y37" s="24">
        <v>2191823.0499999998</v>
      </c>
      <c r="Z37" s="24">
        <v>9.0399999999999991</v>
      </c>
      <c r="AA37" s="24">
        <f t="shared" si="0"/>
        <v>9.0361364407763585</v>
      </c>
      <c r="AB37" s="24">
        <v>19234873.68</v>
      </c>
      <c r="AC37" s="24">
        <v>16506149.9</v>
      </c>
      <c r="AD37" s="24">
        <v>0.90959999999999996</v>
      </c>
      <c r="AE37" s="24">
        <v>0.85809999999999997</v>
      </c>
      <c r="AF37" s="24">
        <v>7.76</v>
      </c>
    </row>
    <row r="38" spans="1:32" ht="24.75" customHeight="1" x14ac:dyDescent="0.25">
      <c r="A38" s="24">
        <v>23</v>
      </c>
      <c r="B38" s="24" t="s">
        <v>34</v>
      </c>
      <c r="C38" s="24" t="s">
        <v>91</v>
      </c>
      <c r="D38" s="24" t="s">
        <v>92</v>
      </c>
      <c r="E38" s="24" t="s">
        <v>93</v>
      </c>
      <c r="F38" s="24" t="s">
        <v>92</v>
      </c>
      <c r="H38" s="24" t="s">
        <v>94</v>
      </c>
      <c r="I38" s="24" t="s">
        <v>78</v>
      </c>
      <c r="J38" s="24" t="s">
        <v>95</v>
      </c>
      <c r="K38" s="24">
        <v>211</v>
      </c>
      <c r="L38" s="24">
        <v>211</v>
      </c>
      <c r="M38" s="24">
        <v>0</v>
      </c>
      <c r="N38" s="24">
        <v>48</v>
      </c>
      <c r="O38" s="24">
        <v>0</v>
      </c>
      <c r="P38" s="24">
        <v>224.876</v>
      </c>
      <c r="Q38" s="24">
        <v>234.17599999999999</v>
      </c>
      <c r="R38" s="24">
        <v>40000</v>
      </c>
      <c r="S38" s="24">
        <v>372000</v>
      </c>
      <c r="T38" s="24">
        <v>0</v>
      </c>
      <c r="U38" s="24">
        <v>306000</v>
      </c>
      <c r="V38" s="24">
        <v>66000</v>
      </c>
      <c r="W38" s="24">
        <v>15822</v>
      </c>
      <c r="X38" s="24">
        <v>44556.959999999999</v>
      </c>
      <c r="Y38" s="24">
        <v>60378.96</v>
      </c>
      <c r="Z38" s="24">
        <v>8.52</v>
      </c>
      <c r="AA38" s="24">
        <f t="shared" si="0"/>
        <v>8.5167272727272749</v>
      </c>
      <c r="AB38" s="24">
        <v>437227.44</v>
      </c>
      <c r="AC38" s="24">
        <v>422143.09</v>
      </c>
      <c r="AD38" s="24">
        <v>0.91479999999999995</v>
      </c>
      <c r="AE38" s="24">
        <v>0.96550000000000002</v>
      </c>
      <c r="AF38" s="24">
        <v>8.23</v>
      </c>
    </row>
    <row r="39" spans="1:32" ht="24.75" customHeight="1" x14ac:dyDescent="0.25">
      <c r="A39" s="24">
        <v>27</v>
      </c>
      <c r="B39" s="24" t="s">
        <v>34</v>
      </c>
      <c r="C39" s="24" t="s">
        <v>35</v>
      </c>
      <c r="D39" s="24" t="s">
        <v>0</v>
      </c>
      <c r="E39" s="24" t="s">
        <v>36</v>
      </c>
      <c r="F39" s="24" t="s">
        <v>0</v>
      </c>
      <c r="H39" s="24" t="s">
        <v>104</v>
      </c>
      <c r="I39" s="24" t="s">
        <v>42</v>
      </c>
      <c r="J39" s="24" t="s">
        <v>105</v>
      </c>
      <c r="K39" s="24">
        <v>186</v>
      </c>
      <c r="L39" s="24">
        <v>186</v>
      </c>
      <c r="M39" s="24">
        <v>0</v>
      </c>
      <c r="N39" s="24">
        <v>1</v>
      </c>
      <c r="O39" s="24">
        <v>0</v>
      </c>
      <c r="P39" s="24">
        <v>376.96</v>
      </c>
      <c r="Q39" s="24">
        <v>429.17</v>
      </c>
      <c r="R39" s="24">
        <v>20000</v>
      </c>
      <c r="S39" s="24">
        <v>1044200</v>
      </c>
      <c r="T39" s="24">
        <v>0</v>
      </c>
      <c r="U39" s="24">
        <v>930000</v>
      </c>
      <c r="V39" s="24">
        <v>114200</v>
      </c>
      <c r="W39" s="24">
        <v>103306.78</v>
      </c>
      <c r="X39" s="24">
        <v>1219.04</v>
      </c>
      <c r="Y39" s="24">
        <v>104525.82</v>
      </c>
      <c r="Z39" s="24">
        <v>8.4700000000000006</v>
      </c>
      <c r="AA39" s="24">
        <f t="shared" si="0"/>
        <v>8.4712609457092753</v>
      </c>
      <c r="AB39" s="24">
        <v>1216175.6200000001</v>
      </c>
      <c r="AC39" s="24">
        <v>832339.02</v>
      </c>
      <c r="AD39" s="24">
        <v>0.9153</v>
      </c>
      <c r="AE39" s="24">
        <v>0.68440000000000001</v>
      </c>
      <c r="AF39" s="24">
        <v>5.8</v>
      </c>
    </row>
    <row r="40" spans="1:32" ht="24.75" customHeight="1" x14ac:dyDescent="0.25">
      <c r="A40" s="24">
        <v>108</v>
      </c>
      <c r="B40" s="24" t="s">
        <v>34</v>
      </c>
      <c r="C40" s="24" t="s">
        <v>35</v>
      </c>
      <c r="D40" s="24" t="s">
        <v>0</v>
      </c>
      <c r="E40" s="24" t="s">
        <v>36</v>
      </c>
      <c r="F40" s="24" t="s">
        <v>0</v>
      </c>
      <c r="H40" s="24" t="s">
        <v>248</v>
      </c>
      <c r="I40" s="24" t="s">
        <v>100</v>
      </c>
      <c r="J40" s="24" t="s">
        <v>249</v>
      </c>
      <c r="K40" s="24">
        <v>3518</v>
      </c>
      <c r="L40" s="24">
        <v>3518</v>
      </c>
      <c r="M40" s="24">
        <v>0</v>
      </c>
      <c r="N40" s="24">
        <v>91</v>
      </c>
      <c r="O40" s="24">
        <v>0</v>
      </c>
      <c r="P40" s="24">
        <v>2932.51</v>
      </c>
      <c r="Q40" s="24">
        <v>2997.75</v>
      </c>
      <c r="R40" s="24">
        <v>10000</v>
      </c>
      <c r="S40" s="24">
        <v>652400</v>
      </c>
      <c r="T40" s="24">
        <v>0</v>
      </c>
      <c r="U40" s="24">
        <v>152454.65400000001</v>
      </c>
      <c r="V40" s="24">
        <v>499945.34600000002</v>
      </c>
      <c r="W40" s="24">
        <v>347104.75</v>
      </c>
      <c r="X40" s="24">
        <v>110932.64</v>
      </c>
      <c r="Y40" s="24">
        <v>458037.39</v>
      </c>
      <c r="Z40" s="24">
        <v>8.3800000000000008</v>
      </c>
      <c r="AA40" s="24">
        <f t="shared" si="0"/>
        <v>8.3825074751270918</v>
      </c>
      <c r="AB40" s="24">
        <v>4804420.34</v>
      </c>
      <c r="AC40" s="24">
        <v>4363343.05</v>
      </c>
      <c r="AD40" s="24">
        <v>0.91620000000000001</v>
      </c>
      <c r="AE40" s="24">
        <v>0.90820000000000001</v>
      </c>
      <c r="AF40" s="24">
        <v>7.61</v>
      </c>
    </row>
    <row r="41" spans="1:32" ht="24.75" customHeight="1" x14ac:dyDescent="0.25">
      <c r="A41" s="24">
        <v>44</v>
      </c>
      <c r="B41" s="24" t="s">
        <v>34</v>
      </c>
      <c r="C41" s="24" t="s">
        <v>35</v>
      </c>
      <c r="D41" s="24" t="s">
        <v>0</v>
      </c>
      <c r="E41" s="24" t="s">
        <v>36</v>
      </c>
      <c r="F41" s="24" t="s">
        <v>0</v>
      </c>
      <c r="H41" s="24" t="s">
        <v>136</v>
      </c>
      <c r="I41" s="24" t="s">
        <v>100</v>
      </c>
      <c r="J41" s="24" t="s">
        <v>137</v>
      </c>
      <c r="K41" s="24">
        <v>1327</v>
      </c>
      <c r="L41" s="24">
        <v>1327</v>
      </c>
      <c r="M41" s="24">
        <v>0</v>
      </c>
      <c r="N41" s="24">
        <v>58</v>
      </c>
      <c r="O41" s="24">
        <v>0</v>
      </c>
      <c r="P41" s="24">
        <v>1417.1</v>
      </c>
      <c r="Q41" s="24">
        <v>1450.55</v>
      </c>
      <c r="R41" s="24">
        <v>10000</v>
      </c>
      <c r="S41" s="24">
        <v>334500</v>
      </c>
      <c r="T41" s="24">
        <v>0</v>
      </c>
      <c r="U41" s="24">
        <v>77628.679000000004</v>
      </c>
      <c r="V41" s="24">
        <v>256871.321</v>
      </c>
      <c r="W41" s="24">
        <v>165534</v>
      </c>
      <c r="X41" s="24">
        <v>70704.320000000007</v>
      </c>
      <c r="Y41" s="24">
        <v>236238.32</v>
      </c>
      <c r="Z41" s="24">
        <v>8.0299999999999994</v>
      </c>
      <c r="AA41" s="24">
        <f t="shared" si="0"/>
        <v>8.032426866368624</v>
      </c>
      <c r="AB41" s="24">
        <v>2138860.33</v>
      </c>
      <c r="AC41" s="24">
        <v>1512756.33</v>
      </c>
      <c r="AD41" s="24">
        <v>0.91969999999999996</v>
      </c>
      <c r="AE41" s="24">
        <v>0.70730000000000004</v>
      </c>
      <c r="AF41" s="24">
        <v>5.68</v>
      </c>
    </row>
    <row r="42" spans="1:32" ht="24.75" customHeight="1" x14ac:dyDescent="0.25">
      <c r="A42" s="24">
        <v>109</v>
      </c>
      <c r="B42" s="24" t="s">
        <v>34</v>
      </c>
      <c r="C42" s="24" t="s">
        <v>35</v>
      </c>
      <c r="D42" s="24" t="s">
        <v>0</v>
      </c>
      <c r="E42" s="24" t="s">
        <v>40</v>
      </c>
      <c r="F42" s="24" t="s">
        <v>0</v>
      </c>
      <c r="H42" s="24" t="s">
        <v>250</v>
      </c>
      <c r="I42" s="24" t="s">
        <v>100</v>
      </c>
      <c r="J42" s="24" t="s">
        <v>251</v>
      </c>
      <c r="K42" s="24">
        <v>4371</v>
      </c>
      <c r="L42" s="24">
        <v>4371</v>
      </c>
      <c r="M42" s="24">
        <v>0</v>
      </c>
      <c r="N42" s="24">
        <v>307</v>
      </c>
      <c r="O42" s="24">
        <v>0</v>
      </c>
      <c r="P42" s="24">
        <v>2289.2080000000001</v>
      </c>
      <c r="Q42" s="24">
        <v>2312.0700000000002</v>
      </c>
      <c r="R42" s="24">
        <v>20000</v>
      </c>
      <c r="S42" s="24">
        <v>457240</v>
      </c>
      <c r="T42" s="24">
        <v>250913.58900000001</v>
      </c>
      <c r="U42" s="24">
        <v>0</v>
      </c>
      <c r="V42" s="24">
        <v>708153.58900000004</v>
      </c>
      <c r="W42" s="24">
        <v>281007.68</v>
      </c>
      <c r="X42" s="24">
        <v>370466.25599999999</v>
      </c>
      <c r="Y42" s="24">
        <v>651473.93599999999</v>
      </c>
      <c r="Z42" s="24">
        <v>8</v>
      </c>
      <c r="AA42" s="24">
        <f t="shared" si="0"/>
        <v>8.0038643989701015</v>
      </c>
      <c r="AB42" s="24">
        <v>5139218.6100000003</v>
      </c>
      <c r="AC42" s="24">
        <v>4793454.24</v>
      </c>
      <c r="AD42" s="24">
        <v>0.92</v>
      </c>
      <c r="AE42" s="24">
        <v>0.93269999999999997</v>
      </c>
      <c r="AF42" s="24">
        <v>7.46</v>
      </c>
    </row>
    <row r="43" spans="1:32" ht="24.75" customHeight="1" x14ac:dyDescent="0.25">
      <c r="A43" s="24">
        <v>81</v>
      </c>
      <c r="B43" s="24" t="s">
        <v>34</v>
      </c>
      <c r="C43" s="24" t="s">
        <v>35</v>
      </c>
      <c r="D43" s="24" t="s">
        <v>0</v>
      </c>
      <c r="E43" s="24" t="s">
        <v>96</v>
      </c>
      <c r="F43" s="24" t="s">
        <v>0</v>
      </c>
      <c r="H43" s="24" t="s">
        <v>198</v>
      </c>
      <c r="I43" s="24" t="s">
        <v>78</v>
      </c>
      <c r="J43" s="24" t="s">
        <v>199</v>
      </c>
      <c r="K43" s="24">
        <v>1405</v>
      </c>
      <c r="L43" s="24">
        <v>1405</v>
      </c>
      <c r="M43" s="24">
        <v>0</v>
      </c>
      <c r="N43" s="24">
        <v>536</v>
      </c>
      <c r="O43" s="24">
        <v>0</v>
      </c>
      <c r="P43" s="24">
        <v>735.697</v>
      </c>
      <c r="Q43" s="24">
        <v>761.43100000000004</v>
      </c>
      <c r="R43" s="24">
        <v>40000</v>
      </c>
      <c r="S43" s="24">
        <v>1029360</v>
      </c>
      <c r="T43" s="24">
        <v>0</v>
      </c>
      <c r="U43" s="24">
        <v>103949.401</v>
      </c>
      <c r="V43" s="24">
        <v>925410.59900000005</v>
      </c>
      <c r="W43" s="24">
        <v>198755.20000000001</v>
      </c>
      <c r="X43" s="24">
        <v>653405.43999999994</v>
      </c>
      <c r="Y43" s="24">
        <v>852160.64</v>
      </c>
      <c r="Z43" s="24">
        <v>7.92</v>
      </c>
      <c r="AA43" s="24">
        <f t="shared" si="0"/>
        <v>7.9154009127574323</v>
      </c>
      <c r="AB43" s="24">
        <v>6040312.8200000003</v>
      </c>
      <c r="AC43" s="24">
        <v>5441853.6600000001</v>
      </c>
      <c r="AD43" s="24">
        <v>0.92079999999999995</v>
      </c>
      <c r="AE43" s="24">
        <v>0.90090000000000003</v>
      </c>
      <c r="AF43" s="24">
        <v>7.14</v>
      </c>
    </row>
    <row r="44" spans="1:32" ht="24.75" customHeight="1" x14ac:dyDescent="0.25">
      <c r="A44" s="24">
        <v>3</v>
      </c>
      <c r="B44" s="24" t="s">
        <v>34</v>
      </c>
      <c r="C44" s="24" t="s">
        <v>35</v>
      </c>
      <c r="D44" s="24" t="s">
        <v>0</v>
      </c>
      <c r="E44" s="24" t="s">
        <v>44</v>
      </c>
      <c r="F44" s="24" t="s">
        <v>0</v>
      </c>
      <c r="H44" s="24" t="s">
        <v>45</v>
      </c>
      <c r="I44" s="24" t="s">
        <v>42</v>
      </c>
      <c r="J44" s="24" t="s">
        <v>46</v>
      </c>
      <c r="K44" s="24">
        <v>1313</v>
      </c>
      <c r="L44" s="24">
        <v>1313</v>
      </c>
      <c r="M44" s="24">
        <v>0</v>
      </c>
      <c r="N44" s="24">
        <v>113</v>
      </c>
      <c r="O44" s="24">
        <v>0</v>
      </c>
      <c r="P44" s="24">
        <v>6144</v>
      </c>
      <c r="Q44" s="24">
        <v>6574.3</v>
      </c>
      <c r="R44" s="24">
        <v>1000</v>
      </c>
      <c r="S44" s="24">
        <v>430300</v>
      </c>
      <c r="T44" s="24">
        <v>30854</v>
      </c>
      <c r="U44" s="24">
        <v>0</v>
      </c>
      <c r="V44" s="24">
        <v>461154</v>
      </c>
      <c r="W44" s="24">
        <v>288013.5</v>
      </c>
      <c r="X44" s="24">
        <v>137751.51999999999</v>
      </c>
      <c r="Y44" s="24">
        <v>425765.02</v>
      </c>
      <c r="Z44" s="24">
        <v>7.67</v>
      </c>
      <c r="AA44" s="24">
        <f t="shared" si="0"/>
        <v>7.6740047793144983</v>
      </c>
      <c r="AB44" s="24">
        <v>4360721.62</v>
      </c>
      <c r="AC44" s="24">
        <v>3336944.58</v>
      </c>
      <c r="AD44" s="24">
        <v>0.92330000000000001</v>
      </c>
      <c r="AE44" s="24">
        <v>0.76519999999999999</v>
      </c>
      <c r="AF44" s="24">
        <v>5.87</v>
      </c>
    </row>
    <row r="45" spans="1:32" ht="24.75" customHeight="1" x14ac:dyDescent="0.25">
      <c r="A45" s="24">
        <v>8</v>
      </c>
      <c r="B45" s="24" t="s">
        <v>34</v>
      </c>
      <c r="C45" s="24" t="s">
        <v>35</v>
      </c>
      <c r="D45" s="24" t="s">
        <v>0</v>
      </c>
      <c r="E45" s="24" t="s">
        <v>36</v>
      </c>
      <c r="F45" s="24" t="s">
        <v>0</v>
      </c>
      <c r="H45" s="24" t="s">
        <v>56</v>
      </c>
      <c r="I45" s="24" t="s">
        <v>42</v>
      </c>
      <c r="J45" s="24" t="s">
        <v>57</v>
      </c>
      <c r="K45" s="24">
        <v>5969</v>
      </c>
      <c r="L45" s="24">
        <v>5969</v>
      </c>
      <c r="M45" s="24">
        <v>0</v>
      </c>
      <c r="N45" s="24">
        <v>105</v>
      </c>
      <c r="O45" s="24">
        <v>0</v>
      </c>
      <c r="P45" s="24">
        <v>89709.01</v>
      </c>
      <c r="Q45" s="24">
        <v>90709.46</v>
      </c>
      <c r="R45" s="24">
        <v>500</v>
      </c>
      <c r="S45" s="24">
        <v>500225</v>
      </c>
      <c r="T45" s="24">
        <v>182595.88699999999</v>
      </c>
      <c r="U45" s="24">
        <v>0</v>
      </c>
      <c r="V45" s="24">
        <v>682820.88699999999</v>
      </c>
      <c r="W45" s="24">
        <v>502872</v>
      </c>
      <c r="X45" s="24">
        <v>127999.2</v>
      </c>
      <c r="Y45" s="24">
        <v>630871.19999999995</v>
      </c>
      <c r="Z45" s="24">
        <v>7.61</v>
      </c>
      <c r="AA45" s="24">
        <f t="shared" si="0"/>
        <v>7.6080986960201225</v>
      </c>
      <c r="AB45" s="24">
        <v>6204125.0899999999</v>
      </c>
      <c r="AC45" s="24">
        <v>4930977.32</v>
      </c>
      <c r="AD45" s="24">
        <v>0.92390000000000005</v>
      </c>
      <c r="AE45" s="24">
        <v>0.79479999999999995</v>
      </c>
      <c r="AF45" s="24">
        <v>6.05</v>
      </c>
    </row>
    <row r="46" spans="1:32" ht="24.75" customHeight="1" x14ac:dyDescent="0.25">
      <c r="A46" s="24">
        <v>28</v>
      </c>
      <c r="B46" s="24" t="s">
        <v>34</v>
      </c>
      <c r="C46" s="24" t="s">
        <v>35</v>
      </c>
      <c r="D46" s="24" t="s">
        <v>0</v>
      </c>
      <c r="E46" s="24" t="s">
        <v>36</v>
      </c>
      <c r="F46" s="24" t="s">
        <v>0</v>
      </c>
      <c r="H46" s="24" t="s">
        <v>106</v>
      </c>
      <c r="I46" s="24" t="s">
        <v>100</v>
      </c>
      <c r="J46" s="24" t="s">
        <v>107</v>
      </c>
      <c r="K46" s="24">
        <v>4093</v>
      </c>
      <c r="L46" s="24">
        <v>4093</v>
      </c>
      <c r="M46" s="24">
        <v>0</v>
      </c>
      <c r="N46" s="24">
        <v>109</v>
      </c>
      <c r="O46" s="24">
        <v>0</v>
      </c>
      <c r="P46" s="24">
        <v>3681.3</v>
      </c>
      <c r="Q46" s="24">
        <v>3741.59</v>
      </c>
      <c r="R46" s="24">
        <v>20000</v>
      </c>
      <c r="S46" s="24">
        <v>1205800</v>
      </c>
      <c r="T46" s="24">
        <v>0</v>
      </c>
      <c r="U46" s="24">
        <v>209999.52</v>
      </c>
      <c r="V46" s="24">
        <v>995800.48</v>
      </c>
      <c r="W46" s="24">
        <v>791370.35</v>
      </c>
      <c r="X46" s="24">
        <v>131656.32000000001</v>
      </c>
      <c r="Y46" s="24">
        <v>923026.67</v>
      </c>
      <c r="Z46" s="24">
        <v>7.31</v>
      </c>
      <c r="AA46" s="24">
        <f t="shared" si="0"/>
        <v>7.3080713919720086</v>
      </c>
      <c r="AB46" s="24">
        <v>7947662.8700000001</v>
      </c>
      <c r="AC46" s="24">
        <v>6232225.96</v>
      </c>
      <c r="AD46" s="24">
        <v>0.92689999999999995</v>
      </c>
      <c r="AE46" s="24">
        <v>0.78420000000000001</v>
      </c>
      <c r="AF46" s="24">
        <v>5.73</v>
      </c>
    </row>
    <row r="47" spans="1:32" ht="24.75" customHeight="1" x14ac:dyDescent="0.25">
      <c r="A47" s="24">
        <v>68</v>
      </c>
      <c r="B47" s="24" t="s">
        <v>34</v>
      </c>
      <c r="C47" s="24" t="s">
        <v>35</v>
      </c>
      <c r="D47" s="24" t="s">
        <v>0</v>
      </c>
      <c r="E47" s="24" t="s">
        <v>68</v>
      </c>
      <c r="F47" s="24" t="s">
        <v>0</v>
      </c>
      <c r="H47" s="24" t="s">
        <v>177</v>
      </c>
      <c r="I47" s="24" t="s">
        <v>100</v>
      </c>
      <c r="J47" s="24" t="s">
        <v>178</v>
      </c>
      <c r="K47" s="24">
        <v>2003</v>
      </c>
      <c r="L47" s="24">
        <v>2003</v>
      </c>
      <c r="M47" s="24">
        <v>0</v>
      </c>
      <c r="N47" s="24">
        <v>28</v>
      </c>
      <c r="O47" s="24">
        <v>0</v>
      </c>
      <c r="P47" s="24">
        <v>1795.71</v>
      </c>
      <c r="Q47" s="24">
        <v>1852.287</v>
      </c>
      <c r="R47" s="24">
        <v>20000</v>
      </c>
      <c r="S47" s="24">
        <v>1131540</v>
      </c>
      <c r="T47" s="24">
        <v>0</v>
      </c>
      <c r="U47" s="24">
        <v>64073.936000000002</v>
      </c>
      <c r="V47" s="24">
        <v>1067466.064</v>
      </c>
      <c r="W47" s="24">
        <v>955981.2</v>
      </c>
      <c r="X47" s="24">
        <v>34133.120000000003</v>
      </c>
      <c r="Y47" s="24">
        <v>990114.32</v>
      </c>
      <c r="Z47" s="24">
        <v>7.25</v>
      </c>
      <c r="AA47" s="24">
        <f t="shared" si="0"/>
        <v>7.2462953726274204</v>
      </c>
      <c r="AB47" s="24">
        <v>10128469.380000001</v>
      </c>
      <c r="AC47" s="24">
        <v>8650824.5</v>
      </c>
      <c r="AD47" s="24">
        <v>0.92749999999999999</v>
      </c>
      <c r="AE47" s="24">
        <v>0.85409999999999997</v>
      </c>
      <c r="AF47" s="24">
        <v>6.19</v>
      </c>
    </row>
    <row r="48" spans="1:32" ht="24.75" customHeight="1" x14ac:dyDescent="0.25">
      <c r="A48" s="24">
        <v>59</v>
      </c>
      <c r="B48" s="24" t="s">
        <v>34</v>
      </c>
      <c r="C48" s="24" t="s">
        <v>35</v>
      </c>
      <c r="D48" s="24" t="s">
        <v>0</v>
      </c>
      <c r="E48" s="24" t="s">
        <v>36</v>
      </c>
      <c r="F48" s="24" t="s">
        <v>0</v>
      </c>
      <c r="H48" s="24" t="s">
        <v>163</v>
      </c>
      <c r="I48" s="24" t="s">
        <v>100</v>
      </c>
      <c r="J48" s="24" t="s">
        <v>164</v>
      </c>
      <c r="K48" s="24">
        <v>2505</v>
      </c>
      <c r="L48" s="24">
        <v>2505</v>
      </c>
      <c r="M48" s="24">
        <v>0</v>
      </c>
      <c r="N48" s="24">
        <v>88</v>
      </c>
      <c r="O48" s="24">
        <v>0</v>
      </c>
      <c r="P48" s="24">
        <v>1462.22</v>
      </c>
      <c r="Q48" s="24">
        <v>1494.22</v>
      </c>
      <c r="R48" s="24">
        <v>20000</v>
      </c>
      <c r="S48" s="24">
        <v>640000</v>
      </c>
      <c r="T48" s="24">
        <v>0</v>
      </c>
      <c r="U48" s="24">
        <v>120991.965</v>
      </c>
      <c r="V48" s="24">
        <v>519008.03499999997</v>
      </c>
      <c r="W48" s="24">
        <v>375575.2</v>
      </c>
      <c r="X48" s="24">
        <v>106056.48</v>
      </c>
      <c r="Y48" s="24">
        <v>481631.68</v>
      </c>
      <c r="Z48" s="24">
        <v>7.2</v>
      </c>
      <c r="AA48" s="24">
        <f t="shared" si="0"/>
        <v>7.2014983351847306</v>
      </c>
      <c r="AB48" s="24">
        <v>3973263.13</v>
      </c>
      <c r="AC48" s="24">
        <v>1925929.2</v>
      </c>
      <c r="AD48" s="24">
        <v>0.92800000000000005</v>
      </c>
      <c r="AE48" s="24">
        <v>0.48470000000000002</v>
      </c>
      <c r="AF48" s="24">
        <v>3.49</v>
      </c>
    </row>
    <row r="49" spans="1:32" ht="24.75" customHeight="1" x14ac:dyDescent="0.25">
      <c r="A49" s="24">
        <v>40</v>
      </c>
      <c r="B49" s="24" t="s">
        <v>34</v>
      </c>
      <c r="C49" s="24" t="s">
        <v>35</v>
      </c>
      <c r="D49" s="24" t="s">
        <v>0</v>
      </c>
      <c r="E49" s="24" t="s">
        <v>96</v>
      </c>
      <c r="F49" s="24" t="s">
        <v>0</v>
      </c>
      <c r="H49" s="24" t="s">
        <v>128</v>
      </c>
      <c r="I49" s="24" t="s">
        <v>100</v>
      </c>
      <c r="J49" s="24" t="s">
        <v>129</v>
      </c>
      <c r="K49" s="24">
        <v>1635</v>
      </c>
      <c r="L49" s="24">
        <v>1635</v>
      </c>
      <c r="M49" s="24">
        <v>0</v>
      </c>
      <c r="N49" s="24">
        <v>35</v>
      </c>
      <c r="O49" s="24">
        <v>0</v>
      </c>
      <c r="P49" s="24">
        <v>517.08699999999999</v>
      </c>
      <c r="Q49" s="24">
        <v>549.30999999999995</v>
      </c>
      <c r="R49" s="24">
        <v>10000</v>
      </c>
      <c r="S49" s="24">
        <v>322230</v>
      </c>
      <c r="T49" s="24">
        <v>0</v>
      </c>
      <c r="U49" s="24">
        <v>15782.061</v>
      </c>
      <c r="V49" s="24">
        <v>306447.93900000001</v>
      </c>
      <c r="W49" s="24">
        <v>242807</v>
      </c>
      <c r="X49" s="24">
        <v>42056.88</v>
      </c>
      <c r="Y49" s="24">
        <v>284863.88</v>
      </c>
      <c r="Z49" s="24">
        <v>7.04</v>
      </c>
      <c r="AA49" s="24">
        <f t="shared" si="0"/>
        <v>7.0433036914632359</v>
      </c>
      <c r="AB49" s="24">
        <v>2950059.55</v>
      </c>
      <c r="AC49" s="24">
        <v>2155259.5499999998</v>
      </c>
      <c r="AD49" s="24">
        <v>0.92959999999999998</v>
      </c>
      <c r="AE49" s="24">
        <v>0.73060000000000003</v>
      </c>
      <c r="AF49" s="24">
        <v>5.14</v>
      </c>
    </row>
    <row r="50" spans="1:32" ht="24.75" customHeight="1" x14ac:dyDescent="0.25">
      <c r="A50" s="24">
        <v>37</v>
      </c>
      <c r="B50" s="24" t="s">
        <v>34</v>
      </c>
      <c r="C50" s="24" t="s">
        <v>35</v>
      </c>
      <c r="D50" s="24" t="s">
        <v>0</v>
      </c>
      <c r="E50" s="24" t="s">
        <v>40</v>
      </c>
      <c r="F50" s="24" t="s">
        <v>0</v>
      </c>
      <c r="H50" s="24" t="s">
        <v>122</v>
      </c>
      <c r="I50" s="24" t="s">
        <v>100</v>
      </c>
      <c r="J50" s="24" t="s">
        <v>123</v>
      </c>
      <c r="K50" s="24">
        <v>932</v>
      </c>
      <c r="L50" s="24">
        <v>932</v>
      </c>
      <c r="M50" s="24">
        <v>0</v>
      </c>
      <c r="N50" s="24">
        <v>105</v>
      </c>
      <c r="O50" s="24">
        <v>0</v>
      </c>
      <c r="P50" s="24">
        <v>794.10900000000004</v>
      </c>
      <c r="Q50" s="24">
        <v>809.76300000000003</v>
      </c>
      <c r="R50" s="24">
        <v>20000</v>
      </c>
      <c r="S50" s="24">
        <v>313080</v>
      </c>
      <c r="T50" s="24">
        <v>0</v>
      </c>
      <c r="U50" s="24">
        <v>119281.594</v>
      </c>
      <c r="V50" s="24">
        <v>193798.40599999999</v>
      </c>
      <c r="W50" s="24">
        <v>52489.5</v>
      </c>
      <c r="X50" s="24">
        <v>127938.24800000001</v>
      </c>
      <c r="Y50" s="24">
        <v>180427.74799999999</v>
      </c>
      <c r="Z50" s="24">
        <v>6.9</v>
      </c>
      <c r="AA50" s="24">
        <f t="shared" si="0"/>
        <v>6.8992610806097119</v>
      </c>
      <c r="AB50" s="24">
        <v>1316187.5</v>
      </c>
      <c r="AC50" s="24">
        <v>1428913.57</v>
      </c>
      <c r="AD50" s="24">
        <v>0.93100000000000005</v>
      </c>
      <c r="AE50" s="24">
        <v>1.0855999999999999</v>
      </c>
      <c r="AF50" s="24">
        <v>7.49</v>
      </c>
    </row>
    <row r="51" spans="1:32" ht="24.75" customHeight="1" x14ac:dyDescent="0.25">
      <c r="A51" s="24">
        <v>32</v>
      </c>
      <c r="B51" s="24" t="s">
        <v>34</v>
      </c>
      <c r="C51" s="24" t="s">
        <v>35</v>
      </c>
      <c r="D51" s="24" t="s">
        <v>0</v>
      </c>
      <c r="E51" s="24" t="s">
        <v>47</v>
      </c>
      <c r="F51" s="24" t="s">
        <v>0</v>
      </c>
      <c r="H51" s="24" t="s">
        <v>114</v>
      </c>
      <c r="I51" s="24" t="s">
        <v>42</v>
      </c>
      <c r="J51" s="24" t="s">
        <v>115</v>
      </c>
      <c r="K51" s="24">
        <v>525</v>
      </c>
      <c r="L51" s="24">
        <v>525</v>
      </c>
      <c r="M51" s="24">
        <v>0</v>
      </c>
      <c r="N51" s="24">
        <v>0</v>
      </c>
      <c r="O51" s="24">
        <v>0</v>
      </c>
      <c r="P51" s="24">
        <v>4708.5</v>
      </c>
      <c r="Q51" s="24">
        <v>4890</v>
      </c>
      <c r="R51" s="24">
        <v>1000</v>
      </c>
      <c r="S51" s="24">
        <v>181500</v>
      </c>
      <c r="T51" s="24">
        <v>0</v>
      </c>
      <c r="U51" s="24">
        <v>57123.243000000002</v>
      </c>
      <c r="V51" s="24">
        <v>124376.757</v>
      </c>
      <c r="W51" s="24">
        <v>115841.1</v>
      </c>
      <c r="X51" s="24">
        <v>0</v>
      </c>
      <c r="Y51" s="24">
        <v>115841.1</v>
      </c>
      <c r="Z51" s="24">
        <v>6.86</v>
      </c>
      <c r="AA51" s="24">
        <f t="shared" si="0"/>
        <v>6.8627428515441933</v>
      </c>
      <c r="AB51" s="24">
        <v>1148975.17</v>
      </c>
      <c r="AC51" s="24">
        <v>1126508.17</v>
      </c>
      <c r="AD51" s="24">
        <v>0.93140000000000001</v>
      </c>
      <c r="AE51" s="24">
        <v>0.98040000000000005</v>
      </c>
      <c r="AF51" s="24">
        <v>6.73</v>
      </c>
    </row>
    <row r="52" spans="1:32" ht="24.75" customHeight="1" x14ac:dyDescent="0.25">
      <c r="A52" s="24">
        <v>114</v>
      </c>
      <c r="B52" s="24" t="s">
        <v>34</v>
      </c>
      <c r="C52" s="24" t="s">
        <v>35</v>
      </c>
      <c r="D52" s="24" t="s">
        <v>0</v>
      </c>
      <c r="E52" s="24" t="s">
        <v>40</v>
      </c>
      <c r="F52" s="24" t="s">
        <v>0</v>
      </c>
      <c r="H52" s="24" t="s">
        <v>257</v>
      </c>
      <c r="I52" s="24" t="s">
        <v>100</v>
      </c>
      <c r="J52" s="24" t="s">
        <v>258</v>
      </c>
      <c r="K52" s="24">
        <v>5284</v>
      </c>
      <c r="L52" s="24">
        <v>5284</v>
      </c>
      <c r="M52" s="24">
        <v>0</v>
      </c>
      <c r="N52" s="24">
        <v>82</v>
      </c>
      <c r="O52" s="24">
        <v>0</v>
      </c>
      <c r="P52" s="24">
        <v>1696.961</v>
      </c>
      <c r="Q52" s="24">
        <v>1729.49</v>
      </c>
      <c r="R52" s="24">
        <v>20000</v>
      </c>
      <c r="S52" s="24">
        <v>650580</v>
      </c>
      <c r="T52" s="24">
        <v>0</v>
      </c>
      <c r="U52" s="24">
        <v>30334.464</v>
      </c>
      <c r="V52" s="24">
        <v>620245.53599999996</v>
      </c>
      <c r="W52" s="24">
        <v>477851.47</v>
      </c>
      <c r="X52" s="24">
        <v>99961.279999999999</v>
      </c>
      <c r="Y52" s="24">
        <v>577812.75</v>
      </c>
      <c r="Z52" s="24">
        <v>6.84</v>
      </c>
      <c r="AA52" s="24">
        <f t="shared" si="0"/>
        <v>6.8412884151736906</v>
      </c>
      <c r="AB52" s="24">
        <v>5334219.83</v>
      </c>
      <c r="AC52" s="24">
        <v>4176967.89</v>
      </c>
      <c r="AD52" s="24">
        <v>0.93159999999999998</v>
      </c>
      <c r="AE52" s="24">
        <v>0.78310000000000002</v>
      </c>
      <c r="AF52" s="24">
        <v>5.36</v>
      </c>
    </row>
    <row r="53" spans="1:32" ht="24.75" customHeight="1" x14ac:dyDescent="0.25">
      <c r="A53" s="24">
        <v>104</v>
      </c>
      <c r="B53" s="24" t="s">
        <v>34</v>
      </c>
      <c r="C53" s="24" t="s">
        <v>35</v>
      </c>
      <c r="D53" s="24" t="s">
        <v>0</v>
      </c>
      <c r="E53" s="24" t="s">
        <v>44</v>
      </c>
      <c r="F53" s="24" t="s">
        <v>0</v>
      </c>
      <c r="H53" s="24" t="s">
        <v>240</v>
      </c>
      <c r="I53" s="24" t="s">
        <v>100</v>
      </c>
      <c r="J53" s="24" t="s">
        <v>241</v>
      </c>
      <c r="K53" s="24">
        <v>289</v>
      </c>
      <c r="L53" s="24">
        <v>289</v>
      </c>
      <c r="M53" s="24">
        <v>0</v>
      </c>
      <c r="N53" s="24">
        <v>29</v>
      </c>
      <c r="O53" s="24">
        <v>0</v>
      </c>
      <c r="P53" s="24">
        <v>9386.7999999999993</v>
      </c>
      <c r="Q53" s="24">
        <v>9481.5</v>
      </c>
      <c r="R53" s="24">
        <v>1000</v>
      </c>
      <c r="S53" s="24">
        <v>94700</v>
      </c>
      <c r="T53" s="24">
        <v>40235.26</v>
      </c>
      <c r="U53" s="24">
        <v>0</v>
      </c>
      <c r="V53" s="24">
        <v>134935.26</v>
      </c>
      <c r="W53" s="24">
        <v>90875</v>
      </c>
      <c r="X53" s="24">
        <v>35352.160000000003</v>
      </c>
      <c r="Y53" s="24">
        <v>126227.16</v>
      </c>
      <c r="Z53" s="24">
        <v>6.45</v>
      </c>
      <c r="AA53" s="24">
        <f t="shared" si="0"/>
        <v>6.4535392750567979</v>
      </c>
      <c r="AB53" s="24">
        <v>1401541.78</v>
      </c>
      <c r="AC53" s="24">
        <v>1084226.03</v>
      </c>
      <c r="AD53" s="24">
        <v>0.9355</v>
      </c>
      <c r="AE53" s="24">
        <v>0.77359999999999995</v>
      </c>
      <c r="AF53" s="24">
        <v>4.99</v>
      </c>
    </row>
    <row r="54" spans="1:32" ht="24.75" customHeight="1" x14ac:dyDescent="0.25">
      <c r="A54" s="24">
        <v>85</v>
      </c>
      <c r="B54" s="24" t="s">
        <v>34</v>
      </c>
      <c r="C54" s="24" t="s">
        <v>35</v>
      </c>
      <c r="D54" s="24" t="s">
        <v>0</v>
      </c>
      <c r="E54" s="24" t="s">
        <v>36</v>
      </c>
      <c r="F54" s="24" t="s">
        <v>0</v>
      </c>
      <c r="H54" s="24" t="s">
        <v>206</v>
      </c>
      <c r="I54" s="24" t="s">
        <v>100</v>
      </c>
      <c r="J54" s="24" t="s">
        <v>207</v>
      </c>
      <c r="K54" s="24">
        <v>2474</v>
      </c>
      <c r="L54" s="24">
        <v>2474</v>
      </c>
      <c r="M54" s="24">
        <v>0</v>
      </c>
      <c r="N54" s="24">
        <v>164</v>
      </c>
      <c r="O54" s="24">
        <v>0</v>
      </c>
      <c r="P54" s="24">
        <v>1969.68</v>
      </c>
      <c r="Q54" s="24">
        <v>2017.54</v>
      </c>
      <c r="R54" s="24">
        <v>20000</v>
      </c>
      <c r="S54" s="24">
        <v>957200</v>
      </c>
      <c r="T54" s="24">
        <v>0</v>
      </c>
      <c r="U54" s="24">
        <v>159134.61600000001</v>
      </c>
      <c r="V54" s="24">
        <v>798065.38399999996</v>
      </c>
      <c r="W54" s="24">
        <v>546839.85</v>
      </c>
      <c r="X54" s="24">
        <v>199922.56</v>
      </c>
      <c r="Y54" s="24">
        <v>746762.41</v>
      </c>
      <c r="Z54" s="24">
        <v>6.43</v>
      </c>
      <c r="AA54" s="24">
        <f t="shared" si="0"/>
        <v>6.428417398943334</v>
      </c>
      <c r="AB54" s="24">
        <v>6666700.6399999997</v>
      </c>
      <c r="AC54" s="24">
        <v>5219716.4400000004</v>
      </c>
      <c r="AD54" s="24">
        <v>0.93569999999999998</v>
      </c>
      <c r="AE54" s="24">
        <v>0.78300000000000003</v>
      </c>
      <c r="AF54" s="24">
        <v>5.03</v>
      </c>
    </row>
    <row r="55" spans="1:32" ht="24.75" customHeight="1" x14ac:dyDescent="0.25">
      <c r="A55" s="24">
        <v>43</v>
      </c>
      <c r="B55" s="24" t="s">
        <v>34</v>
      </c>
      <c r="C55" s="24" t="s">
        <v>35</v>
      </c>
      <c r="D55" s="24" t="s">
        <v>0</v>
      </c>
      <c r="E55" s="24" t="s">
        <v>36</v>
      </c>
      <c r="F55" s="24" t="s">
        <v>0</v>
      </c>
      <c r="H55" s="24" t="s">
        <v>134</v>
      </c>
      <c r="I55" s="24" t="s">
        <v>78</v>
      </c>
      <c r="J55" s="24" t="s">
        <v>135</v>
      </c>
      <c r="K55" s="24">
        <v>63</v>
      </c>
      <c r="L55" s="24">
        <v>63</v>
      </c>
      <c r="M55" s="24">
        <v>0</v>
      </c>
      <c r="N55" s="24">
        <v>10</v>
      </c>
      <c r="O55" s="24">
        <v>0</v>
      </c>
      <c r="P55" s="24">
        <v>1380</v>
      </c>
      <c r="Q55" s="24">
        <v>1406.42</v>
      </c>
      <c r="R55" s="24">
        <v>40000</v>
      </c>
      <c r="S55" s="24">
        <v>1056800</v>
      </c>
      <c r="T55" s="24">
        <v>0</v>
      </c>
      <c r="U55" s="24">
        <v>47996.190999999999</v>
      </c>
      <c r="V55" s="24">
        <v>1008803.809</v>
      </c>
      <c r="W55" s="24">
        <v>932394.6</v>
      </c>
      <c r="X55" s="24">
        <v>12190.4</v>
      </c>
      <c r="Y55" s="24">
        <v>944585</v>
      </c>
      <c r="Z55" s="24">
        <v>6.37</v>
      </c>
      <c r="AA55" s="24">
        <f t="shared" si="0"/>
        <v>6.3658372844228639</v>
      </c>
      <c r="AB55" s="24">
        <v>10785832.65</v>
      </c>
      <c r="AC55" s="24">
        <v>8780401.6500000004</v>
      </c>
      <c r="AD55" s="24">
        <v>0.93630000000000002</v>
      </c>
      <c r="AE55" s="24">
        <v>0.81410000000000005</v>
      </c>
      <c r="AF55" s="24">
        <v>5.19</v>
      </c>
    </row>
    <row r="56" spans="1:32" ht="24.75" customHeight="1" x14ac:dyDescent="0.25">
      <c r="A56" s="24">
        <v>53</v>
      </c>
      <c r="B56" s="24" t="s">
        <v>34</v>
      </c>
      <c r="C56" s="24" t="s">
        <v>35</v>
      </c>
      <c r="D56" s="24" t="s">
        <v>0</v>
      </c>
      <c r="E56" s="24" t="s">
        <v>40</v>
      </c>
      <c r="F56" s="24" t="s">
        <v>0</v>
      </c>
      <c r="H56" s="24" t="s">
        <v>153</v>
      </c>
      <c r="I56" s="24" t="s">
        <v>78</v>
      </c>
      <c r="J56" s="24" t="s">
        <v>154</v>
      </c>
      <c r="K56" s="24">
        <v>1445</v>
      </c>
      <c r="L56" s="24">
        <v>1445</v>
      </c>
      <c r="M56" s="24">
        <v>0</v>
      </c>
      <c r="N56" s="24">
        <v>328</v>
      </c>
      <c r="O56" s="24">
        <v>0</v>
      </c>
      <c r="P56" s="24">
        <v>1110.521</v>
      </c>
      <c r="Q56" s="24">
        <v>1133.924</v>
      </c>
      <c r="R56" s="24">
        <v>20000</v>
      </c>
      <c r="S56" s="24">
        <v>468060</v>
      </c>
      <c r="T56" s="24">
        <v>139781.73499999999</v>
      </c>
      <c r="U56" s="24">
        <v>0</v>
      </c>
      <c r="V56" s="24">
        <v>607841.73499999999</v>
      </c>
      <c r="W56" s="24">
        <v>170552</v>
      </c>
      <c r="X56" s="24">
        <v>399723.21600000001</v>
      </c>
      <c r="Y56" s="24">
        <v>570275.21600000001</v>
      </c>
      <c r="Z56" s="24">
        <v>6.18</v>
      </c>
      <c r="AA56" s="24">
        <f t="shared" si="0"/>
        <v>6.1803125446790803</v>
      </c>
      <c r="AB56" s="24">
        <v>4150786.37</v>
      </c>
      <c r="AC56" s="24">
        <v>3100436.97</v>
      </c>
      <c r="AD56" s="24">
        <v>0.93820000000000003</v>
      </c>
      <c r="AE56" s="24">
        <v>0.747</v>
      </c>
      <c r="AF56" s="24">
        <v>4.62</v>
      </c>
    </row>
    <row r="57" spans="1:32" ht="24.75" customHeight="1" x14ac:dyDescent="0.25">
      <c r="A57" s="24">
        <v>51</v>
      </c>
      <c r="B57" s="24" t="s">
        <v>34</v>
      </c>
      <c r="C57" s="24" t="s">
        <v>35</v>
      </c>
      <c r="D57" s="24" t="s">
        <v>0</v>
      </c>
      <c r="E57" s="24" t="s">
        <v>36</v>
      </c>
      <c r="F57" s="24" t="s">
        <v>0</v>
      </c>
      <c r="H57" s="24" t="s">
        <v>148</v>
      </c>
      <c r="I57" s="24" t="s">
        <v>149</v>
      </c>
      <c r="J57" s="24" t="s">
        <v>150</v>
      </c>
      <c r="K57" s="24">
        <v>315</v>
      </c>
      <c r="L57" s="24">
        <v>315</v>
      </c>
      <c r="M57" s="24">
        <v>0</v>
      </c>
      <c r="N57" s="24">
        <v>17</v>
      </c>
      <c r="O57" s="24">
        <v>0</v>
      </c>
      <c r="P57" s="24">
        <v>8063.6</v>
      </c>
      <c r="Q57" s="24">
        <v>8120</v>
      </c>
      <c r="R57" s="24">
        <v>2000</v>
      </c>
      <c r="S57" s="24">
        <v>112800</v>
      </c>
      <c r="T57" s="24">
        <v>0</v>
      </c>
      <c r="U57" s="24">
        <v>34249.838000000003</v>
      </c>
      <c r="V57" s="24">
        <v>78550.161999999997</v>
      </c>
      <c r="W57" s="24">
        <v>53430</v>
      </c>
      <c r="X57" s="24">
        <v>20723.68</v>
      </c>
      <c r="Y57" s="24">
        <v>74153.679999999993</v>
      </c>
      <c r="Z57" s="24">
        <v>5.6</v>
      </c>
      <c r="AA57" s="24">
        <f t="shared" si="0"/>
        <v>5.5970374701455157</v>
      </c>
      <c r="AB57" s="24">
        <v>702919.59</v>
      </c>
      <c r="AC57" s="24">
        <v>387426.58</v>
      </c>
      <c r="AD57" s="24">
        <v>0.94399999999999995</v>
      </c>
      <c r="AE57" s="24">
        <v>0.55120000000000002</v>
      </c>
      <c r="AF57" s="24">
        <v>3.09</v>
      </c>
    </row>
    <row r="58" spans="1:32" ht="24.75" customHeight="1" x14ac:dyDescent="0.25">
      <c r="A58" s="24">
        <v>26</v>
      </c>
      <c r="B58" s="24" t="s">
        <v>34</v>
      </c>
      <c r="C58" s="24" t="s">
        <v>35</v>
      </c>
      <c r="D58" s="24" t="s">
        <v>0</v>
      </c>
      <c r="E58" s="24" t="s">
        <v>36</v>
      </c>
      <c r="F58" s="24" t="s">
        <v>0</v>
      </c>
      <c r="H58" s="24" t="s">
        <v>102</v>
      </c>
      <c r="I58" s="24" t="s">
        <v>100</v>
      </c>
      <c r="J58" s="24" t="s">
        <v>103</v>
      </c>
      <c r="K58" s="24">
        <v>1448</v>
      </c>
      <c r="L58" s="24">
        <v>1448</v>
      </c>
      <c r="M58" s="24">
        <v>0</v>
      </c>
      <c r="N58" s="24">
        <v>95</v>
      </c>
      <c r="O58" s="24">
        <v>0</v>
      </c>
      <c r="P58" s="24">
        <v>1133.67</v>
      </c>
      <c r="Q58" s="24">
        <v>1178.8599999999999</v>
      </c>
      <c r="R58" s="24">
        <v>20000</v>
      </c>
      <c r="S58" s="24">
        <v>903800</v>
      </c>
      <c r="T58" s="24">
        <v>0</v>
      </c>
      <c r="U58" s="24">
        <v>150497.859</v>
      </c>
      <c r="V58" s="24">
        <v>753302.14099999995</v>
      </c>
      <c r="W58" s="24">
        <v>596047.5</v>
      </c>
      <c r="X58" s="24">
        <v>115808.8</v>
      </c>
      <c r="Y58" s="24">
        <v>711856.3</v>
      </c>
      <c r="Z58" s="24">
        <v>5.5</v>
      </c>
      <c r="AA58" s="24">
        <f t="shared" si="0"/>
        <v>5.5018881195506779</v>
      </c>
      <c r="AB58" s="24">
        <v>5684648.4699999997</v>
      </c>
      <c r="AC58" s="24">
        <v>4817444.6399999997</v>
      </c>
      <c r="AD58" s="24">
        <v>0.94499999999999995</v>
      </c>
      <c r="AE58" s="24">
        <v>0.84740000000000004</v>
      </c>
      <c r="AF58" s="24">
        <v>4.66</v>
      </c>
    </row>
    <row r="59" spans="1:32" ht="24.75" customHeight="1" x14ac:dyDescent="0.25">
      <c r="A59" s="24">
        <v>15</v>
      </c>
      <c r="B59" s="24" t="s">
        <v>34</v>
      </c>
      <c r="C59" s="24" t="s">
        <v>35</v>
      </c>
      <c r="D59" s="24" t="s">
        <v>0</v>
      </c>
      <c r="E59" s="24" t="s">
        <v>36</v>
      </c>
      <c r="F59" s="24" t="s">
        <v>0</v>
      </c>
      <c r="H59" s="24" t="s">
        <v>73</v>
      </c>
      <c r="I59" s="24" t="s">
        <v>42</v>
      </c>
      <c r="J59" s="24" t="s">
        <v>74</v>
      </c>
      <c r="K59" s="24">
        <v>1903</v>
      </c>
      <c r="L59" s="24">
        <v>1903</v>
      </c>
      <c r="M59" s="24">
        <v>0</v>
      </c>
      <c r="N59" s="24">
        <v>222</v>
      </c>
      <c r="O59" s="24">
        <v>0</v>
      </c>
      <c r="P59" s="24">
        <v>1550.4</v>
      </c>
      <c r="Q59" s="24">
        <v>1558.92</v>
      </c>
      <c r="R59" s="24">
        <v>40000</v>
      </c>
      <c r="S59" s="24">
        <v>340800</v>
      </c>
      <c r="T59" s="24">
        <v>391023.04499999998</v>
      </c>
      <c r="U59" s="24">
        <v>0</v>
      </c>
      <c r="V59" s="24">
        <v>731823.04500000004</v>
      </c>
      <c r="W59" s="24">
        <v>424483</v>
      </c>
      <c r="X59" s="24">
        <v>269529.74400000001</v>
      </c>
      <c r="Y59" s="24">
        <v>694012.74399999995</v>
      </c>
      <c r="Z59" s="24">
        <v>5.17</v>
      </c>
      <c r="AA59" s="24">
        <f t="shared" si="0"/>
        <v>5.1665906476066343</v>
      </c>
      <c r="AB59" s="24">
        <v>6125531.5800000001</v>
      </c>
      <c r="AC59" s="24">
        <v>4533282.4000000004</v>
      </c>
      <c r="AD59" s="24">
        <v>0.94830000000000003</v>
      </c>
      <c r="AE59" s="24">
        <v>0.74009999999999998</v>
      </c>
      <c r="AF59" s="24">
        <v>3.83</v>
      </c>
    </row>
    <row r="60" spans="1:32" ht="24.75" customHeight="1" x14ac:dyDescent="0.25">
      <c r="A60" s="24">
        <v>19</v>
      </c>
      <c r="B60" s="24" t="s">
        <v>34</v>
      </c>
      <c r="C60" s="24" t="s">
        <v>35</v>
      </c>
      <c r="D60" s="24" t="s">
        <v>0</v>
      </c>
      <c r="E60" s="24" t="s">
        <v>40</v>
      </c>
      <c r="F60" s="24" t="s">
        <v>0</v>
      </c>
      <c r="H60" s="24" t="s">
        <v>82</v>
      </c>
      <c r="I60" s="24" t="s">
        <v>78</v>
      </c>
      <c r="J60" s="24" t="s">
        <v>83</v>
      </c>
      <c r="K60" s="24">
        <v>2534</v>
      </c>
      <c r="L60" s="24">
        <v>2534</v>
      </c>
      <c r="M60" s="24">
        <v>0</v>
      </c>
      <c r="N60" s="24">
        <v>210</v>
      </c>
      <c r="O60" s="24">
        <v>0</v>
      </c>
      <c r="P60" s="24">
        <v>1456.827</v>
      </c>
      <c r="Q60" s="24">
        <v>1480.748</v>
      </c>
      <c r="R60" s="24">
        <v>20000</v>
      </c>
      <c r="S60" s="24">
        <v>478420</v>
      </c>
      <c r="T60" s="24">
        <v>0</v>
      </c>
      <c r="U60" s="24">
        <v>50421.366999999998</v>
      </c>
      <c r="V60" s="24">
        <v>427998.63299999997</v>
      </c>
      <c r="W60" s="24">
        <v>150387.79999999999</v>
      </c>
      <c r="X60" s="24">
        <v>255998.4</v>
      </c>
      <c r="Y60" s="24">
        <v>406386.2</v>
      </c>
      <c r="Z60" s="24">
        <v>5.05</v>
      </c>
      <c r="AA60" s="24">
        <f t="shared" si="0"/>
        <v>5.0496500067092418</v>
      </c>
      <c r="AB60" s="24">
        <v>3134717.57</v>
      </c>
      <c r="AC60" s="24">
        <v>2839662.57</v>
      </c>
      <c r="AD60" s="24">
        <v>0.94950000000000001</v>
      </c>
      <c r="AE60" s="24">
        <v>0.90590000000000004</v>
      </c>
      <c r="AF60" s="24">
        <v>4.57</v>
      </c>
    </row>
    <row r="61" spans="1:32" ht="24.75" customHeight="1" x14ac:dyDescent="0.25">
      <c r="A61" s="24">
        <v>2</v>
      </c>
      <c r="B61" s="24" t="s">
        <v>34</v>
      </c>
      <c r="C61" s="24" t="s">
        <v>35</v>
      </c>
      <c r="D61" s="24" t="s">
        <v>0</v>
      </c>
      <c r="E61" s="24" t="s">
        <v>40</v>
      </c>
      <c r="F61" s="24" t="s">
        <v>0</v>
      </c>
      <c r="H61" s="24" t="s">
        <v>41</v>
      </c>
      <c r="I61" s="24" t="s">
        <v>42</v>
      </c>
      <c r="J61" s="24" t="s">
        <v>43</v>
      </c>
      <c r="K61" s="24">
        <v>9243</v>
      </c>
      <c r="L61" s="24">
        <v>9243</v>
      </c>
      <c r="M61" s="24">
        <v>0</v>
      </c>
      <c r="N61" s="24">
        <v>196</v>
      </c>
      <c r="O61" s="24">
        <v>0</v>
      </c>
      <c r="P61" s="24">
        <v>3216.5949999999998</v>
      </c>
      <c r="Q61" s="24">
        <v>3275.9050000000002</v>
      </c>
      <c r="R61" s="24">
        <v>20000</v>
      </c>
      <c r="S61" s="24">
        <v>1186200</v>
      </c>
      <c r="T61" s="24">
        <v>0</v>
      </c>
      <c r="U61" s="24">
        <v>209236.378</v>
      </c>
      <c r="V61" s="24">
        <v>976963.62199999997</v>
      </c>
      <c r="W61" s="24">
        <v>692741.48</v>
      </c>
      <c r="X61" s="24">
        <v>238261.36799999999</v>
      </c>
      <c r="Y61" s="24">
        <v>931002.848</v>
      </c>
      <c r="Z61" s="24">
        <v>4.7</v>
      </c>
      <c r="AA61" s="24">
        <f t="shared" si="0"/>
        <v>4.7044509094321194</v>
      </c>
      <c r="AB61" s="24">
        <v>8640695.0999999996</v>
      </c>
      <c r="AC61" s="24">
        <v>6881784.4199999999</v>
      </c>
      <c r="AD61" s="24">
        <v>0.95299999999999996</v>
      </c>
      <c r="AE61" s="24">
        <v>0.7964</v>
      </c>
      <c r="AF61" s="24">
        <v>3.74</v>
      </c>
    </row>
    <row r="62" spans="1:32" ht="24.75" customHeight="1" x14ac:dyDescent="0.25">
      <c r="A62" s="24">
        <v>20</v>
      </c>
      <c r="B62" s="24" t="s">
        <v>34</v>
      </c>
      <c r="C62" s="24" t="s">
        <v>35</v>
      </c>
      <c r="D62" s="24" t="s">
        <v>0</v>
      </c>
      <c r="E62" s="24" t="s">
        <v>47</v>
      </c>
      <c r="F62" s="24" t="s">
        <v>0</v>
      </c>
      <c r="H62" s="24" t="s">
        <v>84</v>
      </c>
      <c r="I62" s="24" t="s">
        <v>42</v>
      </c>
      <c r="J62" s="24" t="s">
        <v>85</v>
      </c>
      <c r="K62" s="24">
        <v>677</v>
      </c>
      <c r="L62" s="24">
        <v>677</v>
      </c>
      <c r="M62" s="24">
        <v>0</v>
      </c>
      <c r="N62" s="24">
        <v>0</v>
      </c>
      <c r="O62" s="24">
        <v>0</v>
      </c>
      <c r="P62" s="24">
        <v>1773.2</v>
      </c>
      <c r="Q62" s="24">
        <v>2403</v>
      </c>
      <c r="R62" s="24">
        <v>1000</v>
      </c>
      <c r="S62" s="24">
        <v>629800</v>
      </c>
      <c r="T62" s="24">
        <v>0</v>
      </c>
      <c r="U62" s="24">
        <v>570000</v>
      </c>
      <c r="V62" s="24">
        <v>59800</v>
      </c>
      <c r="W62" s="24">
        <v>57093.8</v>
      </c>
      <c r="X62" s="24">
        <v>0</v>
      </c>
      <c r="Y62" s="24">
        <v>57093.8</v>
      </c>
      <c r="Z62" s="24">
        <v>4.53</v>
      </c>
      <c r="AA62" s="24">
        <f t="shared" si="0"/>
        <v>4.5254180602006633</v>
      </c>
      <c r="AB62" s="24">
        <v>588419.54</v>
      </c>
      <c r="AC62" s="24">
        <v>600883.17000000004</v>
      </c>
      <c r="AD62" s="24">
        <v>0.95469999999999999</v>
      </c>
      <c r="AE62" s="24">
        <v>1.0212000000000001</v>
      </c>
      <c r="AF62" s="24">
        <v>4.63</v>
      </c>
    </row>
    <row r="63" spans="1:32" ht="24.75" customHeight="1" x14ac:dyDescent="0.25">
      <c r="A63" s="24">
        <v>16</v>
      </c>
      <c r="B63" s="24" t="s">
        <v>34</v>
      </c>
      <c r="C63" s="24" t="s">
        <v>35</v>
      </c>
      <c r="D63" s="24" t="s">
        <v>0</v>
      </c>
      <c r="E63" s="24" t="s">
        <v>36</v>
      </c>
      <c r="F63" s="24" t="s">
        <v>0</v>
      </c>
      <c r="H63" s="24" t="s">
        <v>75</v>
      </c>
      <c r="I63" s="24" t="s">
        <v>42</v>
      </c>
      <c r="J63" s="24" t="s">
        <v>76</v>
      </c>
      <c r="K63" s="24">
        <v>1740</v>
      </c>
      <c r="L63" s="24">
        <v>1740</v>
      </c>
      <c r="M63" s="24">
        <v>0</v>
      </c>
      <c r="N63" s="24">
        <v>0</v>
      </c>
      <c r="O63" s="24">
        <v>0</v>
      </c>
      <c r="P63" s="24">
        <v>832.3</v>
      </c>
      <c r="Q63" s="24">
        <v>849.1</v>
      </c>
      <c r="R63" s="24">
        <v>1000</v>
      </c>
      <c r="S63" s="24">
        <v>16800</v>
      </c>
      <c r="T63" s="24">
        <v>145975.20000000001</v>
      </c>
      <c r="U63" s="24">
        <v>0</v>
      </c>
      <c r="V63" s="24">
        <v>162775.20000000001</v>
      </c>
      <c r="W63" s="24">
        <v>155824</v>
      </c>
      <c r="X63" s="24">
        <v>0</v>
      </c>
      <c r="Y63" s="24">
        <v>155824</v>
      </c>
      <c r="Z63" s="24">
        <v>4.2699999999999996</v>
      </c>
      <c r="AA63" s="24">
        <f t="shared" si="0"/>
        <v>4.2704294020219367</v>
      </c>
      <c r="AB63" s="24">
        <v>1914979.38</v>
      </c>
      <c r="AC63" s="24">
        <v>1723878.63</v>
      </c>
      <c r="AD63" s="24">
        <v>0.95730000000000004</v>
      </c>
      <c r="AE63" s="24">
        <v>0.9002</v>
      </c>
      <c r="AF63" s="24">
        <v>3.84</v>
      </c>
    </row>
    <row r="64" spans="1:32" ht="24.75" customHeight="1" x14ac:dyDescent="0.25">
      <c r="A64" s="24">
        <v>21</v>
      </c>
      <c r="B64" s="24" t="s">
        <v>34</v>
      </c>
      <c r="C64" s="24" t="s">
        <v>35</v>
      </c>
      <c r="D64" s="24" t="s">
        <v>0</v>
      </c>
      <c r="E64" s="24" t="s">
        <v>47</v>
      </c>
      <c r="F64" s="24" t="s">
        <v>0</v>
      </c>
      <c r="H64" s="24" t="s">
        <v>86</v>
      </c>
      <c r="I64" s="24" t="s">
        <v>42</v>
      </c>
      <c r="J64" s="24" t="s">
        <v>87</v>
      </c>
      <c r="K64" s="24">
        <v>2780</v>
      </c>
      <c r="L64" s="24">
        <v>2780</v>
      </c>
      <c r="M64" s="24">
        <v>0</v>
      </c>
      <c r="N64" s="24">
        <v>23</v>
      </c>
      <c r="O64" s="24">
        <v>0</v>
      </c>
      <c r="P64" s="24">
        <v>3540.3</v>
      </c>
      <c r="Q64" s="24">
        <v>4365.6000000000004</v>
      </c>
      <c r="R64" s="24">
        <v>1000</v>
      </c>
      <c r="S64" s="24">
        <v>825300</v>
      </c>
      <c r="T64" s="24">
        <v>0</v>
      </c>
      <c r="U64" s="24">
        <v>485000</v>
      </c>
      <c r="V64" s="24">
        <v>340300</v>
      </c>
      <c r="W64" s="24">
        <v>299430.5</v>
      </c>
      <c r="X64" s="24">
        <v>28037.919999999998</v>
      </c>
      <c r="Y64" s="24">
        <v>327468.42</v>
      </c>
      <c r="Z64" s="24">
        <v>3.77</v>
      </c>
      <c r="AA64" s="24">
        <f t="shared" si="0"/>
        <v>3.7706670584778181</v>
      </c>
      <c r="AB64" s="24">
        <v>3304661.6</v>
      </c>
      <c r="AC64" s="24">
        <v>2706456.63</v>
      </c>
      <c r="AD64" s="24">
        <v>0.96230000000000004</v>
      </c>
      <c r="AE64" s="24">
        <v>0.81899999999999995</v>
      </c>
      <c r="AF64" s="24">
        <v>3.09</v>
      </c>
    </row>
    <row r="65" spans="1:32" ht="24.75" customHeight="1" x14ac:dyDescent="0.25">
      <c r="A65" s="24">
        <v>103</v>
      </c>
      <c r="B65" s="24" t="s">
        <v>34</v>
      </c>
      <c r="C65" s="24" t="s">
        <v>35</v>
      </c>
      <c r="D65" s="24" t="s">
        <v>0</v>
      </c>
      <c r="E65" s="24" t="s">
        <v>68</v>
      </c>
      <c r="F65" s="24" t="s">
        <v>0</v>
      </c>
      <c r="H65" s="24" t="s">
        <v>237</v>
      </c>
      <c r="I65" s="24" t="s">
        <v>238</v>
      </c>
      <c r="J65" s="24" t="s">
        <v>239</v>
      </c>
      <c r="K65" s="24">
        <v>1</v>
      </c>
      <c r="L65" s="24">
        <v>1</v>
      </c>
      <c r="M65" s="24">
        <v>0</v>
      </c>
      <c r="N65" s="24">
        <v>0</v>
      </c>
      <c r="O65" s="24">
        <v>0</v>
      </c>
      <c r="P65" s="24">
        <v>1387.0060000000001</v>
      </c>
      <c r="Q65" s="24">
        <v>1460.6659999999999</v>
      </c>
      <c r="R65" s="24">
        <v>20000</v>
      </c>
      <c r="S65" s="24">
        <v>1473200</v>
      </c>
      <c r="T65" s="24">
        <v>0</v>
      </c>
      <c r="U65" s="24">
        <v>1255000</v>
      </c>
      <c r="V65" s="24">
        <v>218200</v>
      </c>
      <c r="W65" s="24">
        <v>210250</v>
      </c>
      <c r="X65" s="24">
        <v>0</v>
      </c>
      <c r="Y65" s="24">
        <v>210250</v>
      </c>
      <c r="Z65" s="24">
        <v>3.64</v>
      </c>
      <c r="AA65" s="24">
        <f t="shared" ref="AA65:AA100" si="1">(V65-Y65)/V65*100</f>
        <v>3.6434463794683776</v>
      </c>
      <c r="AB65" s="24">
        <v>2249884</v>
      </c>
      <c r="AC65" s="24">
        <v>2249884</v>
      </c>
      <c r="AD65" s="24">
        <v>0.96360000000000001</v>
      </c>
      <c r="AE65" s="24">
        <v>1</v>
      </c>
      <c r="AF65" s="24">
        <v>3.64</v>
      </c>
    </row>
    <row r="66" spans="1:32" ht="24.75" customHeight="1" x14ac:dyDescent="0.25">
      <c r="A66" s="24">
        <v>5</v>
      </c>
      <c r="B66" s="24" t="s">
        <v>34</v>
      </c>
      <c r="C66" s="24" t="s">
        <v>35</v>
      </c>
      <c r="D66" s="24" t="s">
        <v>0</v>
      </c>
      <c r="E66" s="24" t="s">
        <v>47</v>
      </c>
      <c r="F66" s="24" t="s">
        <v>0</v>
      </c>
      <c r="H66" s="24" t="s">
        <v>51</v>
      </c>
      <c r="I66" s="24" t="s">
        <v>42</v>
      </c>
      <c r="J66" s="24" t="s">
        <v>52</v>
      </c>
      <c r="K66" s="24">
        <v>398</v>
      </c>
      <c r="L66" s="24">
        <v>398</v>
      </c>
      <c r="M66" s="24">
        <v>0</v>
      </c>
      <c r="N66" s="24">
        <v>0</v>
      </c>
      <c r="O66" s="24">
        <v>0</v>
      </c>
      <c r="P66" s="24">
        <v>1408.5</v>
      </c>
      <c r="Q66" s="24">
        <v>1461.9</v>
      </c>
      <c r="R66" s="24">
        <v>1000</v>
      </c>
      <c r="S66" s="24">
        <v>53400</v>
      </c>
      <c r="T66" s="24">
        <v>22980.188999999998</v>
      </c>
      <c r="U66" s="24">
        <v>0</v>
      </c>
      <c r="V66" s="24">
        <v>76380.188999999998</v>
      </c>
      <c r="W66" s="24">
        <v>73736.45</v>
      </c>
      <c r="X66" s="24">
        <v>0</v>
      </c>
      <c r="Y66" s="24">
        <v>73736.45</v>
      </c>
      <c r="Z66" s="24">
        <v>3.46</v>
      </c>
      <c r="AA66" s="24">
        <f t="shared" si="1"/>
        <v>3.4612888952133929</v>
      </c>
      <c r="AB66" s="24">
        <v>852814.75</v>
      </c>
      <c r="AC66" s="24">
        <v>846138.41</v>
      </c>
      <c r="AD66" s="24">
        <v>0.96540000000000004</v>
      </c>
      <c r="AE66" s="24">
        <v>0.99219999999999997</v>
      </c>
      <c r="AF66" s="24">
        <v>3.43</v>
      </c>
    </row>
    <row r="67" spans="1:32" ht="24.75" customHeight="1" x14ac:dyDescent="0.25">
      <c r="A67" s="24">
        <v>77</v>
      </c>
      <c r="B67" s="24" t="s">
        <v>34</v>
      </c>
      <c r="C67" s="24" t="s">
        <v>35</v>
      </c>
      <c r="D67" s="24" t="s">
        <v>0</v>
      </c>
      <c r="E67" s="24" t="s">
        <v>44</v>
      </c>
      <c r="F67" s="24" t="s">
        <v>0</v>
      </c>
      <c r="H67" s="24" t="s">
        <v>194</v>
      </c>
      <c r="I67" s="24" t="s">
        <v>42</v>
      </c>
      <c r="J67" s="24" t="s">
        <v>195</v>
      </c>
      <c r="K67" s="24">
        <v>1342</v>
      </c>
      <c r="L67" s="24">
        <v>1342</v>
      </c>
      <c r="M67" s="24">
        <v>0</v>
      </c>
      <c r="N67" s="24">
        <v>141</v>
      </c>
      <c r="O67" s="24">
        <v>0</v>
      </c>
      <c r="P67" s="24">
        <v>11998.6</v>
      </c>
      <c r="Q67" s="24">
        <v>12295</v>
      </c>
      <c r="R67" s="24">
        <v>1000</v>
      </c>
      <c r="S67" s="24">
        <v>296400</v>
      </c>
      <c r="T67" s="24">
        <v>0</v>
      </c>
      <c r="U67" s="24">
        <v>50265.784</v>
      </c>
      <c r="V67" s="24">
        <v>246134.21599999999</v>
      </c>
      <c r="W67" s="24">
        <v>66974.100000000006</v>
      </c>
      <c r="X67" s="24">
        <v>171884.64</v>
      </c>
      <c r="Y67" s="24">
        <v>238858.74</v>
      </c>
      <c r="Z67" s="24">
        <v>2.96</v>
      </c>
      <c r="AA67" s="24">
        <f t="shared" si="1"/>
        <v>2.955897850463828</v>
      </c>
      <c r="AB67" s="24">
        <v>1690175.39</v>
      </c>
      <c r="AC67" s="24">
        <v>1651795.29</v>
      </c>
      <c r="AD67" s="24">
        <v>0.97040000000000004</v>
      </c>
      <c r="AE67" s="24">
        <v>0.97729999999999995</v>
      </c>
      <c r="AF67" s="24">
        <v>2.89</v>
      </c>
    </row>
    <row r="68" spans="1:32" ht="24.75" customHeight="1" x14ac:dyDescent="0.25">
      <c r="A68" s="24">
        <v>102</v>
      </c>
      <c r="B68" s="24" t="s">
        <v>34</v>
      </c>
      <c r="C68" s="24" t="s">
        <v>35</v>
      </c>
      <c r="D68" s="24" t="s">
        <v>0</v>
      </c>
      <c r="E68" s="24" t="s">
        <v>68</v>
      </c>
      <c r="F68" s="24" t="s">
        <v>0</v>
      </c>
      <c r="H68" s="24" t="s">
        <v>235</v>
      </c>
      <c r="I68" s="24" t="s">
        <v>55</v>
      </c>
      <c r="J68" s="24" t="s">
        <v>236</v>
      </c>
      <c r="K68" s="24">
        <v>5</v>
      </c>
      <c r="L68" s="24">
        <v>5</v>
      </c>
      <c r="M68" s="24">
        <v>0</v>
      </c>
      <c r="N68" s="24">
        <v>0</v>
      </c>
      <c r="O68" s="24">
        <v>0</v>
      </c>
      <c r="P68" s="24">
        <v>2444.3910000000001</v>
      </c>
      <c r="Q68" s="24">
        <v>2505.0120000000002</v>
      </c>
      <c r="R68" s="24">
        <v>20000</v>
      </c>
      <c r="S68" s="24">
        <v>1212420</v>
      </c>
      <c r="T68" s="24">
        <v>0</v>
      </c>
      <c r="U68" s="24">
        <v>980000</v>
      </c>
      <c r="V68" s="24">
        <v>232420</v>
      </c>
      <c r="W68" s="24">
        <v>225736.625</v>
      </c>
      <c r="X68" s="24">
        <v>0</v>
      </c>
      <c r="Y68" s="24">
        <v>225736.625</v>
      </c>
      <c r="Z68" s="24">
        <v>2.88</v>
      </c>
      <c r="AA68" s="24">
        <f t="shared" si="1"/>
        <v>2.8755593322433528</v>
      </c>
      <c r="AB68" s="24">
        <v>2296453</v>
      </c>
      <c r="AC68" s="24">
        <v>2296555</v>
      </c>
      <c r="AD68" s="24">
        <v>0.97119999999999995</v>
      </c>
      <c r="AE68" s="24">
        <v>1</v>
      </c>
      <c r="AF68" s="24">
        <v>2.88</v>
      </c>
    </row>
    <row r="69" spans="1:32" ht="24.75" customHeight="1" x14ac:dyDescent="0.25">
      <c r="A69" s="24">
        <v>70</v>
      </c>
      <c r="B69" s="24" t="s">
        <v>34</v>
      </c>
      <c r="C69" s="24" t="s">
        <v>35</v>
      </c>
      <c r="D69" s="24" t="s">
        <v>0</v>
      </c>
      <c r="E69" s="24" t="s">
        <v>47</v>
      </c>
      <c r="F69" s="24" t="s">
        <v>0</v>
      </c>
      <c r="H69" s="24" t="s">
        <v>181</v>
      </c>
      <c r="I69" s="24" t="s">
        <v>42</v>
      </c>
      <c r="J69" s="24" t="s">
        <v>182</v>
      </c>
      <c r="K69" s="24">
        <v>1008</v>
      </c>
      <c r="L69" s="24">
        <v>1008</v>
      </c>
      <c r="M69" s="24">
        <v>0</v>
      </c>
      <c r="N69" s="24">
        <v>195</v>
      </c>
      <c r="O69" s="24">
        <v>0</v>
      </c>
      <c r="P69" s="24">
        <v>1159.9000000000001</v>
      </c>
      <c r="Q69" s="24">
        <v>1585.1</v>
      </c>
      <c r="R69" s="24">
        <v>1000</v>
      </c>
      <c r="S69" s="24">
        <v>425200</v>
      </c>
      <c r="T69" s="24">
        <v>0</v>
      </c>
      <c r="U69" s="24">
        <v>113824.414</v>
      </c>
      <c r="V69" s="24">
        <v>311375.58600000001</v>
      </c>
      <c r="W69" s="24">
        <v>66105</v>
      </c>
      <c r="X69" s="24">
        <v>236493.76</v>
      </c>
      <c r="Y69" s="24">
        <v>302598.76</v>
      </c>
      <c r="Z69" s="24">
        <v>2.82</v>
      </c>
      <c r="AA69" s="24">
        <f t="shared" si="1"/>
        <v>2.8187264495425151</v>
      </c>
      <c r="AB69" s="24">
        <v>2120733.7999999998</v>
      </c>
      <c r="AC69" s="24">
        <v>2155401.37</v>
      </c>
      <c r="AD69" s="24">
        <v>0.9718</v>
      </c>
      <c r="AE69" s="24">
        <v>1.0163</v>
      </c>
      <c r="AF69" s="24">
        <v>2.87</v>
      </c>
    </row>
    <row r="70" spans="1:32" ht="24.75" customHeight="1" x14ac:dyDescent="0.25">
      <c r="A70" s="24">
        <v>79</v>
      </c>
      <c r="B70" s="24" t="s">
        <v>34</v>
      </c>
      <c r="C70" s="24" t="s">
        <v>91</v>
      </c>
      <c r="D70" s="24" t="s">
        <v>92</v>
      </c>
      <c r="E70" s="24" t="s">
        <v>93</v>
      </c>
      <c r="F70" s="24" t="s">
        <v>92</v>
      </c>
      <c r="H70" s="24" t="s">
        <v>196</v>
      </c>
      <c r="I70" s="24" t="s">
        <v>55</v>
      </c>
      <c r="J70" s="24" t="s">
        <v>197</v>
      </c>
      <c r="K70" s="24">
        <v>289</v>
      </c>
      <c r="L70" s="24">
        <v>289</v>
      </c>
      <c r="M70" s="24">
        <v>0</v>
      </c>
      <c r="N70" s="24">
        <v>9</v>
      </c>
      <c r="O70" s="24">
        <v>0</v>
      </c>
      <c r="P70" s="24">
        <v>2139.4769999999999</v>
      </c>
      <c r="Q70" s="24">
        <v>2181.1779999999999</v>
      </c>
      <c r="R70" s="24">
        <v>40000</v>
      </c>
      <c r="S70" s="24">
        <v>1668040</v>
      </c>
      <c r="T70" s="24">
        <v>0</v>
      </c>
      <c r="U70" s="24">
        <v>0</v>
      </c>
      <c r="V70" s="24">
        <v>1668040</v>
      </c>
      <c r="W70" s="24">
        <v>1612943.3</v>
      </c>
      <c r="X70" s="24">
        <v>8354.43</v>
      </c>
      <c r="Y70" s="24">
        <v>1621297.73</v>
      </c>
      <c r="Z70" s="24">
        <v>2.8</v>
      </c>
      <c r="AA70" s="24">
        <f t="shared" si="1"/>
        <v>2.8022271648161925</v>
      </c>
      <c r="AB70" s="24">
        <v>13545885.48</v>
      </c>
      <c r="AC70" s="24">
        <v>12168941.470000001</v>
      </c>
      <c r="AD70" s="24">
        <v>0.97199999999999998</v>
      </c>
      <c r="AE70" s="24">
        <v>0.89829999999999999</v>
      </c>
      <c r="AF70" s="24">
        <v>2.52</v>
      </c>
    </row>
    <row r="71" spans="1:32" ht="24.75" customHeight="1" x14ac:dyDescent="0.25">
      <c r="A71" s="24">
        <v>74</v>
      </c>
      <c r="B71" s="24" t="s">
        <v>34</v>
      </c>
      <c r="C71" s="24" t="s">
        <v>35</v>
      </c>
      <c r="D71" s="24" t="s">
        <v>0</v>
      </c>
      <c r="E71" s="24" t="s">
        <v>96</v>
      </c>
      <c r="F71" s="24" t="s">
        <v>0</v>
      </c>
      <c r="H71" s="24" t="s">
        <v>188</v>
      </c>
      <c r="I71" s="24" t="s">
        <v>42</v>
      </c>
      <c r="J71" s="24" t="s">
        <v>189</v>
      </c>
      <c r="K71" s="24">
        <v>12</v>
      </c>
      <c r="L71" s="24">
        <v>12</v>
      </c>
      <c r="M71" s="24">
        <v>0</v>
      </c>
      <c r="N71" s="24">
        <v>0</v>
      </c>
      <c r="O71" s="24">
        <v>0</v>
      </c>
      <c r="P71" s="24">
        <v>4.8</v>
      </c>
      <c r="Q71" s="24">
        <v>14.4</v>
      </c>
      <c r="R71" s="24">
        <v>1000</v>
      </c>
      <c r="S71" s="24">
        <v>9600</v>
      </c>
      <c r="T71" s="24">
        <v>13085.1</v>
      </c>
      <c r="U71" s="24">
        <v>0</v>
      </c>
      <c r="V71" s="24">
        <v>22685.1</v>
      </c>
      <c r="W71" s="24">
        <v>22062</v>
      </c>
      <c r="X71" s="24">
        <v>0</v>
      </c>
      <c r="Y71" s="24">
        <v>22062</v>
      </c>
      <c r="Z71" s="24">
        <v>2.75</v>
      </c>
      <c r="AA71" s="24">
        <f t="shared" si="1"/>
        <v>2.7467368448893708</v>
      </c>
      <c r="AB71" s="24">
        <v>371850</v>
      </c>
      <c r="AC71" s="24">
        <v>0</v>
      </c>
      <c r="AD71" s="24">
        <v>0.97250000000000003</v>
      </c>
      <c r="AE71" s="24">
        <v>0</v>
      </c>
      <c r="AF71" s="24">
        <v>0</v>
      </c>
    </row>
    <row r="72" spans="1:32" ht="24.75" customHeight="1" x14ac:dyDescent="0.25">
      <c r="A72" s="24">
        <v>82</v>
      </c>
      <c r="B72" s="24" t="s">
        <v>34</v>
      </c>
      <c r="C72" s="24" t="s">
        <v>35</v>
      </c>
      <c r="D72" s="24" t="s">
        <v>0</v>
      </c>
      <c r="E72" s="24" t="s">
        <v>36</v>
      </c>
      <c r="F72" s="24" t="s">
        <v>0</v>
      </c>
      <c r="H72" s="24" t="s">
        <v>200</v>
      </c>
      <c r="I72" s="24" t="s">
        <v>42</v>
      </c>
      <c r="J72" s="24" t="s">
        <v>201</v>
      </c>
      <c r="K72" s="24">
        <v>5471</v>
      </c>
      <c r="L72" s="24">
        <v>5471</v>
      </c>
      <c r="M72" s="24">
        <v>0</v>
      </c>
      <c r="N72" s="24">
        <v>69</v>
      </c>
      <c r="O72" s="24">
        <v>0</v>
      </c>
      <c r="P72" s="24">
        <v>2016.63</v>
      </c>
      <c r="Q72" s="24">
        <v>2037.06</v>
      </c>
      <c r="R72" s="24">
        <v>40000</v>
      </c>
      <c r="S72" s="24">
        <v>817200</v>
      </c>
      <c r="T72" s="24">
        <v>286853.90100000001</v>
      </c>
      <c r="U72" s="24">
        <v>0</v>
      </c>
      <c r="V72" s="24">
        <v>1104053.9010000001</v>
      </c>
      <c r="W72" s="24">
        <v>989866.92</v>
      </c>
      <c r="X72" s="24">
        <v>84113.76</v>
      </c>
      <c r="Y72" s="24">
        <v>1073980.68</v>
      </c>
      <c r="Z72" s="24">
        <v>2.72</v>
      </c>
      <c r="AA72" s="24">
        <f t="shared" si="1"/>
        <v>2.7238906517844126</v>
      </c>
      <c r="AB72" s="24">
        <v>11905063.66</v>
      </c>
      <c r="AC72" s="24">
        <v>10188186.029999999</v>
      </c>
      <c r="AD72" s="24">
        <v>0.9728</v>
      </c>
      <c r="AE72" s="24">
        <v>0.85580000000000001</v>
      </c>
      <c r="AF72" s="24">
        <v>2.33</v>
      </c>
    </row>
    <row r="73" spans="1:32" ht="24.75" customHeight="1" x14ac:dyDescent="0.25">
      <c r="A73" s="24">
        <v>111</v>
      </c>
      <c r="B73" s="24" t="s">
        <v>34</v>
      </c>
      <c r="C73" s="24" t="s">
        <v>35</v>
      </c>
      <c r="D73" s="24" t="s">
        <v>0</v>
      </c>
      <c r="E73" s="24" t="s">
        <v>47</v>
      </c>
      <c r="F73" s="24" t="s">
        <v>0</v>
      </c>
      <c r="H73" s="24" t="s">
        <v>255</v>
      </c>
      <c r="I73" s="24" t="s">
        <v>42</v>
      </c>
      <c r="J73" s="24" t="s">
        <v>256</v>
      </c>
      <c r="K73" s="24">
        <v>773</v>
      </c>
      <c r="L73" s="24">
        <v>773</v>
      </c>
      <c r="M73" s="24">
        <v>0</v>
      </c>
      <c r="N73" s="24">
        <v>0</v>
      </c>
      <c r="O73" s="24">
        <v>0</v>
      </c>
      <c r="P73" s="24">
        <v>5639.3</v>
      </c>
      <c r="Q73" s="24">
        <v>5815.6</v>
      </c>
      <c r="R73" s="24">
        <v>1000</v>
      </c>
      <c r="S73" s="24">
        <v>176300</v>
      </c>
      <c r="T73" s="24">
        <v>0</v>
      </c>
      <c r="U73" s="24">
        <v>26679.941999999999</v>
      </c>
      <c r="V73" s="24">
        <v>149620.05799999999</v>
      </c>
      <c r="W73" s="24">
        <v>145633.4</v>
      </c>
      <c r="X73" s="24">
        <v>0</v>
      </c>
      <c r="Y73" s="24">
        <v>145633.4</v>
      </c>
      <c r="Z73" s="24">
        <v>2.66</v>
      </c>
      <c r="AA73" s="24">
        <f t="shared" si="1"/>
        <v>2.6645210898127014</v>
      </c>
      <c r="AB73" s="24">
        <v>1397786.97</v>
      </c>
      <c r="AC73" s="24">
        <v>1297470.43</v>
      </c>
      <c r="AD73" s="24">
        <v>0.97340000000000004</v>
      </c>
      <c r="AE73" s="24">
        <v>0.92820000000000003</v>
      </c>
      <c r="AF73" s="24">
        <v>2.4700000000000002</v>
      </c>
    </row>
    <row r="74" spans="1:32" ht="24.75" customHeight="1" x14ac:dyDescent="0.25">
      <c r="A74" s="24">
        <v>99</v>
      </c>
      <c r="B74" s="24" t="s">
        <v>34</v>
      </c>
      <c r="C74" s="24" t="s">
        <v>35</v>
      </c>
      <c r="D74" s="24" t="s">
        <v>0</v>
      </c>
      <c r="E74" s="24" t="s">
        <v>96</v>
      </c>
      <c r="F74" s="24" t="s">
        <v>0</v>
      </c>
      <c r="H74" s="24" t="s">
        <v>229</v>
      </c>
      <c r="I74" s="24" t="s">
        <v>100</v>
      </c>
      <c r="J74" s="24" t="s">
        <v>230</v>
      </c>
      <c r="K74" s="24">
        <v>3726</v>
      </c>
      <c r="L74" s="24">
        <v>3726</v>
      </c>
      <c r="M74" s="24">
        <v>0</v>
      </c>
      <c r="N74" s="24">
        <v>192</v>
      </c>
      <c r="O74" s="24">
        <v>0</v>
      </c>
      <c r="P74" s="24">
        <v>1985.9490000000001</v>
      </c>
      <c r="Q74" s="24">
        <v>2033.153</v>
      </c>
      <c r="R74" s="24">
        <v>20000</v>
      </c>
      <c r="S74" s="24">
        <v>944080</v>
      </c>
      <c r="T74" s="24">
        <v>281454.592</v>
      </c>
      <c r="U74" s="24">
        <v>0</v>
      </c>
      <c r="V74" s="24">
        <v>1225534.5919999999</v>
      </c>
      <c r="W74" s="24">
        <v>968422.35</v>
      </c>
      <c r="X74" s="24">
        <v>232836.64</v>
      </c>
      <c r="Y74" s="24">
        <v>1201258.99</v>
      </c>
      <c r="Z74" s="24">
        <v>1.98</v>
      </c>
      <c r="AA74" s="24">
        <f t="shared" si="1"/>
        <v>1.9808173639867324</v>
      </c>
      <c r="AB74" s="24">
        <v>11360280.1</v>
      </c>
      <c r="AC74" s="24">
        <v>8475215.1699999999</v>
      </c>
      <c r="AD74" s="24">
        <v>0.98019999999999996</v>
      </c>
      <c r="AE74" s="24">
        <v>0.746</v>
      </c>
      <c r="AF74" s="24">
        <v>1.48</v>
      </c>
    </row>
    <row r="75" spans="1:32" ht="24.75" customHeight="1" x14ac:dyDescent="0.25">
      <c r="A75" s="24">
        <v>100</v>
      </c>
      <c r="B75" s="24" t="s">
        <v>34</v>
      </c>
      <c r="C75" s="24" t="s">
        <v>35</v>
      </c>
      <c r="D75" s="24" t="s">
        <v>0</v>
      </c>
      <c r="E75" s="24" t="s">
        <v>96</v>
      </c>
      <c r="F75" s="24" t="s">
        <v>0</v>
      </c>
      <c r="H75" s="24" t="s">
        <v>231</v>
      </c>
      <c r="I75" s="24" t="s">
        <v>55</v>
      </c>
      <c r="J75" s="24" t="s">
        <v>232</v>
      </c>
      <c r="K75" s="24">
        <v>3</v>
      </c>
      <c r="L75" s="24">
        <v>3</v>
      </c>
      <c r="M75" s="24">
        <v>0</v>
      </c>
      <c r="N75" s="24">
        <v>0</v>
      </c>
      <c r="O75" s="24">
        <v>0</v>
      </c>
      <c r="P75" s="24">
        <v>4282.6000000000004</v>
      </c>
      <c r="Q75" s="24">
        <v>4411.8</v>
      </c>
      <c r="R75" s="24">
        <v>2000</v>
      </c>
      <c r="S75" s="24">
        <v>258400</v>
      </c>
      <c r="T75" s="24">
        <v>4289950.76</v>
      </c>
      <c r="U75" s="24">
        <v>0</v>
      </c>
      <c r="V75" s="24">
        <v>4548350.76</v>
      </c>
      <c r="W75" s="24">
        <v>4505876</v>
      </c>
      <c r="X75" s="24">
        <v>0</v>
      </c>
      <c r="Y75" s="24">
        <v>4505876</v>
      </c>
      <c r="Z75" s="24">
        <v>0.93</v>
      </c>
      <c r="AA75" s="24">
        <f t="shared" si="1"/>
        <v>0.93384970160040548</v>
      </c>
      <c r="AB75" s="24">
        <v>41474624</v>
      </c>
      <c r="AC75" s="24">
        <v>41473059</v>
      </c>
      <c r="AD75" s="24">
        <v>0.99070000000000003</v>
      </c>
      <c r="AE75" s="24">
        <v>1</v>
      </c>
      <c r="AF75" s="24">
        <v>0.93</v>
      </c>
    </row>
    <row r="76" spans="1:32" ht="24.75" customHeight="1" x14ac:dyDescent="0.25">
      <c r="A76" s="24">
        <v>39</v>
      </c>
      <c r="B76" s="24" t="s">
        <v>34</v>
      </c>
      <c r="C76" s="24" t="s">
        <v>35</v>
      </c>
      <c r="D76" s="24" t="s">
        <v>0</v>
      </c>
      <c r="E76" s="24" t="s">
        <v>47</v>
      </c>
      <c r="F76" s="24" t="s">
        <v>0</v>
      </c>
      <c r="H76" s="24" t="s">
        <v>126</v>
      </c>
      <c r="I76" s="24" t="s">
        <v>42</v>
      </c>
      <c r="J76" s="24" t="s">
        <v>127</v>
      </c>
      <c r="K76" s="24">
        <v>1</v>
      </c>
      <c r="L76" s="24">
        <v>1</v>
      </c>
      <c r="M76" s="24">
        <v>0</v>
      </c>
      <c r="N76" s="24">
        <v>0</v>
      </c>
      <c r="O76" s="24">
        <v>0</v>
      </c>
      <c r="P76" s="24">
        <v>1684</v>
      </c>
      <c r="Q76" s="24">
        <v>1763.1</v>
      </c>
      <c r="R76" s="24">
        <v>1000</v>
      </c>
      <c r="S76" s="24">
        <v>79100</v>
      </c>
      <c r="T76" s="24">
        <v>758</v>
      </c>
      <c r="U76" s="24">
        <v>0</v>
      </c>
      <c r="V76" s="24">
        <v>79858</v>
      </c>
      <c r="W76" s="24">
        <v>79280</v>
      </c>
      <c r="X76" s="24">
        <v>0</v>
      </c>
      <c r="Y76" s="24">
        <v>79280</v>
      </c>
      <c r="Z76" s="24">
        <v>0.72</v>
      </c>
      <c r="AA76" s="24">
        <f t="shared" si="1"/>
        <v>0.72378471787422682</v>
      </c>
      <c r="AB76" s="24">
        <v>979706</v>
      </c>
      <c r="AC76" s="24">
        <v>979706</v>
      </c>
      <c r="AD76" s="24">
        <v>0.99280000000000002</v>
      </c>
      <c r="AE76" s="24">
        <v>1</v>
      </c>
      <c r="AF76" s="24">
        <v>0.72</v>
      </c>
    </row>
    <row r="77" spans="1:32" ht="24.75" customHeight="1" x14ac:dyDescent="0.25">
      <c r="A77" s="24">
        <v>73</v>
      </c>
      <c r="B77" s="24" t="s">
        <v>34</v>
      </c>
      <c r="C77" s="24" t="s">
        <v>35</v>
      </c>
      <c r="D77" s="24" t="s">
        <v>0</v>
      </c>
      <c r="E77" s="24" t="s">
        <v>96</v>
      </c>
      <c r="F77" s="24" t="s">
        <v>0</v>
      </c>
      <c r="H77" s="24" t="s">
        <v>185</v>
      </c>
      <c r="I77" s="24" t="s">
        <v>186</v>
      </c>
      <c r="J77" s="24" t="s">
        <v>187</v>
      </c>
      <c r="K77" s="24">
        <v>1</v>
      </c>
      <c r="L77" s="24">
        <v>1</v>
      </c>
      <c r="M77" s="24">
        <v>0</v>
      </c>
      <c r="N77" s="24">
        <v>0</v>
      </c>
      <c r="O77" s="24">
        <v>0</v>
      </c>
      <c r="P77" s="24">
        <v>70.28</v>
      </c>
      <c r="Q77" s="24">
        <v>71.923000000000002</v>
      </c>
      <c r="R77" s="24">
        <v>10000</v>
      </c>
      <c r="S77" s="24">
        <v>16430</v>
      </c>
      <c r="T77" s="24">
        <v>0</v>
      </c>
      <c r="U77" s="24">
        <v>0</v>
      </c>
      <c r="V77" s="24">
        <v>16430</v>
      </c>
      <c r="W77" s="24">
        <v>16365</v>
      </c>
      <c r="X77" s="24">
        <v>0</v>
      </c>
      <c r="Y77" s="24">
        <v>16365</v>
      </c>
      <c r="Z77" s="24">
        <v>0.4</v>
      </c>
      <c r="AA77" s="24">
        <f t="shared" si="1"/>
        <v>0.39561777236762025</v>
      </c>
      <c r="AB77" s="24">
        <v>255234</v>
      </c>
      <c r="AC77" s="24">
        <v>0</v>
      </c>
      <c r="AD77" s="24">
        <v>0.996</v>
      </c>
      <c r="AE77" s="24">
        <v>0</v>
      </c>
      <c r="AF77" s="24">
        <v>0</v>
      </c>
    </row>
    <row r="78" spans="1:32" ht="24.75" customHeight="1" x14ac:dyDescent="0.25">
      <c r="A78" s="24">
        <v>110</v>
      </c>
      <c r="B78" s="24" t="s">
        <v>34</v>
      </c>
      <c r="C78" s="24" t="s">
        <v>35</v>
      </c>
      <c r="D78" s="24" t="s">
        <v>0</v>
      </c>
      <c r="E78" s="24" t="s">
        <v>252</v>
      </c>
      <c r="F78" s="24" t="s">
        <v>0</v>
      </c>
      <c r="H78" s="24" t="s">
        <v>253</v>
      </c>
      <c r="I78" s="24" t="s">
        <v>55</v>
      </c>
      <c r="J78" s="24" t="s">
        <v>254</v>
      </c>
      <c r="K78" s="24">
        <v>1</v>
      </c>
      <c r="L78" s="24">
        <v>1</v>
      </c>
      <c r="M78" s="24">
        <v>0</v>
      </c>
      <c r="N78" s="24">
        <v>0</v>
      </c>
      <c r="O78" s="24">
        <v>0</v>
      </c>
      <c r="P78" s="24">
        <v>770.64300000000003</v>
      </c>
      <c r="Q78" s="24">
        <v>791.07500000000005</v>
      </c>
      <c r="R78" s="24">
        <v>40000</v>
      </c>
      <c r="S78" s="24">
        <v>817280</v>
      </c>
      <c r="T78" s="24">
        <v>9568</v>
      </c>
      <c r="U78" s="24">
        <v>0</v>
      </c>
      <c r="V78" s="24">
        <v>826848</v>
      </c>
      <c r="W78" s="24">
        <v>823550</v>
      </c>
      <c r="X78" s="24">
        <v>0</v>
      </c>
      <c r="Y78" s="24">
        <v>823550</v>
      </c>
      <c r="Z78" s="24">
        <v>0.4</v>
      </c>
      <c r="AA78" s="24">
        <f t="shared" si="1"/>
        <v>0.39886412012848799</v>
      </c>
      <c r="AB78" s="24">
        <v>5396484</v>
      </c>
      <c r="AC78" s="24">
        <v>5367514</v>
      </c>
      <c r="AD78" s="24">
        <v>0.996</v>
      </c>
      <c r="AE78" s="24">
        <v>0.99460000000000004</v>
      </c>
      <c r="AF78" s="24">
        <v>0.4</v>
      </c>
    </row>
    <row r="79" spans="1:32" ht="24.75" customHeight="1" x14ac:dyDescent="0.25">
      <c r="A79" s="24">
        <v>35</v>
      </c>
      <c r="B79" s="24" t="s">
        <v>34</v>
      </c>
      <c r="C79" s="24" t="s">
        <v>35</v>
      </c>
      <c r="D79" s="24" t="s">
        <v>0</v>
      </c>
      <c r="E79" s="24" t="s">
        <v>36</v>
      </c>
      <c r="F79" s="24" t="s">
        <v>0</v>
      </c>
      <c r="H79" s="24" t="s">
        <v>118</v>
      </c>
      <c r="I79" s="24" t="s">
        <v>38</v>
      </c>
      <c r="J79" s="24" t="s">
        <v>119</v>
      </c>
      <c r="K79" s="24">
        <v>183</v>
      </c>
      <c r="L79" s="24">
        <v>183</v>
      </c>
      <c r="M79" s="24">
        <v>0</v>
      </c>
      <c r="N79" s="24">
        <v>156</v>
      </c>
      <c r="O79" s="24">
        <v>0</v>
      </c>
      <c r="P79" s="24">
        <v>227.24</v>
      </c>
      <c r="Q79" s="24">
        <v>232.55</v>
      </c>
      <c r="R79" s="24">
        <v>20000</v>
      </c>
      <c r="S79" s="24">
        <v>106200</v>
      </c>
      <c r="T79" s="24">
        <v>0</v>
      </c>
      <c r="U79" s="24">
        <v>2322.9</v>
      </c>
      <c r="V79" s="24">
        <v>103877.1</v>
      </c>
      <c r="W79" s="24">
        <v>103530</v>
      </c>
      <c r="X79" s="24">
        <v>0</v>
      </c>
      <c r="Y79" s="24">
        <v>103530</v>
      </c>
      <c r="Z79" s="24">
        <v>0.33</v>
      </c>
      <c r="AA79" s="24">
        <f t="shared" si="1"/>
        <v>0.33414486927340659</v>
      </c>
      <c r="AB79" s="24">
        <v>1784995.97</v>
      </c>
      <c r="AC79" s="24">
        <v>1780621.97</v>
      </c>
      <c r="AD79" s="24">
        <v>0.99670000000000003</v>
      </c>
      <c r="AE79" s="24">
        <v>0.99750000000000005</v>
      </c>
      <c r="AF79" s="24">
        <v>0.33</v>
      </c>
    </row>
    <row r="80" spans="1:32" ht="24.75" customHeight="1" x14ac:dyDescent="0.25">
      <c r="A80" s="24">
        <v>65</v>
      </c>
      <c r="B80" s="24" t="s">
        <v>34</v>
      </c>
      <c r="C80" s="24" t="s">
        <v>35</v>
      </c>
      <c r="D80" s="24" t="s">
        <v>0</v>
      </c>
      <c r="E80" s="24" t="s">
        <v>36</v>
      </c>
      <c r="F80" s="24" t="s">
        <v>0</v>
      </c>
      <c r="H80" s="24" t="s">
        <v>171</v>
      </c>
      <c r="I80" s="24" t="s">
        <v>42</v>
      </c>
      <c r="J80" s="24" t="s">
        <v>172</v>
      </c>
      <c r="K80" s="24">
        <v>222</v>
      </c>
      <c r="L80" s="24">
        <v>222</v>
      </c>
      <c r="M80" s="24">
        <v>0</v>
      </c>
      <c r="N80" s="24">
        <v>0</v>
      </c>
      <c r="O80" s="24">
        <v>0</v>
      </c>
      <c r="P80" s="24">
        <v>1621.49</v>
      </c>
      <c r="Q80" s="24">
        <v>1660.77</v>
      </c>
      <c r="R80" s="24">
        <v>40000</v>
      </c>
      <c r="S80" s="24">
        <v>1571200</v>
      </c>
      <c r="T80" s="24">
        <v>0</v>
      </c>
      <c r="U80" s="24">
        <v>32106.132000000001</v>
      </c>
      <c r="V80" s="24">
        <v>1539093.868</v>
      </c>
      <c r="W80" s="24">
        <v>1534296.4</v>
      </c>
      <c r="X80" s="24">
        <v>0</v>
      </c>
      <c r="Y80" s="24">
        <v>1534296.4</v>
      </c>
      <c r="Z80" s="24">
        <v>0.31</v>
      </c>
      <c r="AA80" s="24">
        <f t="shared" si="1"/>
        <v>0.31170730387187207</v>
      </c>
      <c r="AB80" s="24">
        <v>7032907</v>
      </c>
      <c r="AC80" s="24">
        <v>6900880</v>
      </c>
      <c r="AD80" s="24">
        <v>0.99690000000000001</v>
      </c>
      <c r="AE80" s="24">
        <v>0.98119999999999996</v>
      </c>
      <c r="AF80" s="24">
        <v>0.3</v>
      </c>
    </row>
    <row r="81" spans="1:34" ht="24.75" customHeight="1" x14ac:dyDescent="0.25">
      <c r="A81" s="24">
        <v>55</v>
      </c>
      <c r="B81" s="24" t="s">
        <v>34</v>
      </c>
      <c r="C81" s="24" t="s">
        <v>35</v>
      </c>
      <c r="D81" s="24" t="s">
        <v>0</v>
      </c>
      <c r="E81" s="24" t="s">
        <v>47</v>
      </c>
      <c r="F81" s="24" t="s">
        <v>0</v>
      </c>
      <c r="H81" s="24" t="s">
        <v>157</v>
      </c>
      <c r="I81" s="24" t="s">
        <v>42</v>
      </c>
      <c r="J81" s="24" t="s">
        <v>158</v>
      </c>
      <c r="K81" s="24">
        <v>298</v>
      </c>
      <c r="L81" s="24">
        <v>298</v>
      </c>
      <c r="M81" s="24">
        <v>0</v>
      </c>
      <c r="N81" s="24">
        <v>0</v>
      </c>
      <c r="O81" s="24">
        <v>0</v>
      </c>
      <c r="P81" s="24">
        <v>429.6</v>
      </c>
      <c r="Q81" s="24">
        <v>466.6</v>
      </c>
      <c r="R81" s="24">
        <v>1000</v>
      </c>
      <c r="S81" s="24">
        <v>37000</v>
      </c>
      <c r="T81" s="24">
        <v>2222.85</v>
      </c>
      <c r="U81" s="24">
        <v>0</v>
      </c>
      <c r="V81" s="24">
        <v>39222.85</v>
      </c>
      <c r="W81" s="24">
        <v>39117</v>
      </c>
      <c r="X81" s="24">
        <v>0</v>
      </c>
      <c r="Y81" s="24">
        <v>39117</v>
      </c>
      <c r="Z81" s="24">
        <v>0.27</v>
      </c>
      <c r="AA81" s="24">
        <f t="shared" si="1"/>
        <v>0.26986820182622773</v>
      </c>
      <c r="AB81" s="24">
        <v>417132.07</v>
      </c>
      <c r="AC81" s="24">
        <v>389465.93</v>
      </c>
      <c r="AD81" s="24">
        <v>0.99729999999999996</v>
      </c>
      <c r="AE81" s="24">
        <v>0.93369999999999997</v>
      </c>
      <c r="AF81" s="24">
        <v>0.25</v>
      </c>
    </row>
    <row r="82" spans="1:34" ht="24.75" customHeight="1" x14ac:dyDescent="0.25">
      <c r="A82" s="24">
        <v>66</v>
      </c>
      <c r="B82" s="24" t="s">
        <v>34</v>
      </c>
      <c r="C82" s="24" t="s">
        <v>35</v>
      </c>
      <c r="D82" s="24" t="s">
        <v>0</v>
      </c>
      <c r="E82" s="24" t="s">
        <v>44</v>
      </c>
      <c r="F82" s="24" t="s">
        <v>0</v>
      </c>
      <c r="H82" s="24" t="s">
        <v>173</v>
      </c>
      <c r="I82" s="24" t="s">
        <v>49</v>
      </c>
      <c r="J82" s="24" t="s">
        <v>174</v>
      </c>
      <c r="K82" s="24">
        <v>1</v>
      </c>
      <c r="L82" s="24">
        <v>1</v>
      </c>
      <c r="M82" s="24">
        <v>0</v>
      </c>
      <c r="N82" s="24">
        <v>0</v>
      </c>
      <c r="O82" s="24">
        <v>0</v>
      </c>
      <c r="P82" s="24">
        <v>612.1</v>
      </c>
      <c r="Q82" s="24">
        <v>726.8</v>
      </c>
      <c r="R82" s="24">
        <v>1000</v>
      </c>
      <c r="S82" s="24">
        <v>114700</v>
      </c>
      <c r="T82" s="24">
        <v>0</v>
      </c>
      <c r="U82" s="24">
        <v>1500.75</v>
      </c>
      <c r="V82" s="24">
        <v>113199.25</v>
      </c>
      <c r="W82" s="24">
        <v>112975</v>
      </c>
      <c r="X82" s="24">
        <v>0</v>
      </c>
      <c r="Y82" s="24">
        <v>112975</v>
      </c>
      <c r="Z82" s="24">
        <v>0.2</v>
      </c>
      <c r="AA82" s="24">
        <f t="shared" si="1"/>
        <v>0.1981020192271592</v>
      </c>
      <c r="AB82" s="24">
        <v>1405035</v>
      </c>
      <c r="AC82" s="24">
        <v>1405035</v>
      </c>
      <c r="AD82" s="24">
        <v>0.998</v>
      </c>
      <c r="AE82" s="24">
        <v>1</v>
      </c>
      <c r="AF82" s="24">
        <v>0.2</v>
      </c>
    </row>
    <row r="83" spans="1:34" ht="24.75" customHeight="1" x14ac:dyDescent="0.25">
      <c r="A83" s="24">
        <v>93</v>
      </c>
      <c r="B83" s="24" t="s">
        <v>34</v>
      </c>
      <c r="C83" s="24" t="s">
        <v>35</v>
      </c>
      <c r="D83" s="24" t="s">
        <v>0</v>
      </c>
      <c r="E83" s="24" t="s">
        <v>40</v>
      </c>
      <c r="F83" s="24" t="s">
        <v>0</v>
      </c>
      <c r="H83" s="24" t="s">
        <v>222</v>
      </c>
      <c r="I83" s="24" t="s">
        <v>223</v>
      </c>
      <c r="J83" s="24" t="s">
        <v>224</v>
      </c>
      <c r="K83" s="24">
        <v>1</v>
      </c>
      <c r="L83" s="24">
        <v>1</v>
      </c>
      <c r="M83" s="24">
        <v>0</v>
      </c>
      <c r="N83" s="24">
        <v>0</v>
      </c>
      <c r="O83" s="24">
        <v>0</v>
      </c>
      <c r="P83" s="24">
        <v>51.863999999999997</v>
      </c>
      <c r="Q83" s="24">
        <v>53.448</v>
      </c>
      <c r="R83" s="24">
        <v>20000</v>
      </c>
      <c r="S83" s="24">
        <v>31680</v>
      </c>
      <c r="T83" s="24">
        <v>0</v>
      </c>
      <c r="U83" s="24">
        <v>417.6</v>
      </c>
      <c r="V83" s="24">
        <v>31262.400000000001</v>
      </c>
      <c r="W83" s="24">
        <v>31200</v>
      </c>
      <c r="X83" s="24">
        <v>0</v>
      </c>
      <c r="Y83" s="24">
        <v>31200</v>
      </c>
      <c r="Z83" s="24">
        <v>0.2</v>
      </c>
      <c r="AA83" s="24">
        <f t="shared" si="1"/>
        <v>0.19960079840319828</v>
      </c>
      <c r="AB83" s="24">
        <v>494121</v>
      </c>
      <c r="AC83" s="24">
        <v>0</v>
      </c>
      <c r="AD83" s="24">
        <v>0.998</v>
      </c>
      <c r="AE83" s="24">
        <v>0</v>
      </c>
      <c r="AF83" s="24">
        <v>0</v>
      </c>
    </row>
    <row r="84" spans="1:34" ht="24.75" customHeight="1" x14ac:dyDescent="0.25">
      <c r="A84" s="24">
        <v>11</v>
      </c>
      <c r="B84" s="24" t="s">
        <v>34</v>
      </c>
      <c r="C84" s="24" t="s">
        <v>35</v>
      </c>
      <c r="D84" s="24" t="s">
        <v>0</v>
      </c>
      <c r="E84" s="24" t="s">
        <v>47</v>
      </c>
      <c r="F84" s="24" t="s">
        <v>0</v>
      </c>
      <c r="H84" s="24" t="s">
        <v>63</v>
      </c>
      <c r="I84" s="24" t="s">
        <v>42</v>
      </c>
      <c r="J84" s="24" t="s">
        <v>64</v>
      </c>
      <c r="K84" s="24">
        <v>497</v>
      </c>
      <c r="L84" s="24">
        <v>497</v>
      </c>
      <c r="M84" s="24">
        <v>0</v>
      </c>
      <c r="N84" s="24">
        <v>0</v>
      </c>
      <c r="O84" s="24">
        <v>0</v>
      </c>
      <c r="P84" s="24">
        <v>1845</v>
      </c>
      <c r="Q84" s="24">
        <v>1960.5</v>
      </c>
      <c r="R84" s="24">
        <v>1000</v>
      </c>
      <c r="S84" s="24">
        <v>115500</v>
      </c>
      <c r="T84" s="24">
        <v>0</v>
      </c>
      <c r="U84" s="24">
        <v>858.69</v>
      </c>
      <c r="V84" s="24">
        <v>114641.31</v>
      </c>
      <c r="W84" s="24">
        <v>114513</v>
      </c>
      <c r="X84" s="24">
        <v>0</v>
      </c>
      <c r="Y84" s="24">
        <v>114513</v>
      </c>
      <c r="Z84" s="24">
        <v>0.11</v>
      </c>
      <c r="AA84" s="24">
        <f t="shared" si="1"/>
        <v>0.11192300576467391</v>
      </c>
      <c r="AB84" s="24">
        <v>1077184.73</v>
      </c>
      <c r="AC84" s="24">
        <v>1062623.73</v>
      </c>
      <c r="AD84" s="24">
        <v>0.99890000000000001</v>
      </c>
      <c r="AE84" s="24">
        <v>0.98650000000000004</v>
      </c>
      <c r="AF84" s="24">
        <v>0.11</v>
      </c>
    </row>
    <row r="85" spans="1:34" ht="24.75" customHeight="1" x14ac:dyDescent="0.25">
      <c r="A85" s="24">
        <v>4</v>
      </c>
      <c r="B85" s="24" t="s">
        <v>34</v>
      </c>
      <c r="C85" s="24" t="s">
        <v>35</v>
      </c>
      <c r="D85" s="24" t="s">
        <v>0</v>
      </c>
      <c r="E85" s="24" t="s">
        <v>47</v>
      </c>
      <c r="F85" s="24" t="s">
        <v>0</v>
      </c>
      <c r="H85" s="24" t="s">
        <v>48</v>
      </c>
      <c r="I85" s="24" t="s">
        <v>49</v>
      </c>
      <c r="J85" s="24" t="s">
        <v>50</v>
      </c>
      <c r="K85" s="24">
        <v>1</v>
      </c>
      <c r="L85" s="24">
        <v>1</v>
      </c>
      <c r="M85" s="24">
        <v>0</v>
      </c>
      <c r="N85" s="24">
        <v>0</v>
      </c>
      <c r="O85" s="24">
        <v>0</v>
      </c>
      <c r="P85" s="24">
        <v>3002.6</v>
      </c>
      <c r="Q85" s="24">
        <v>3083.7</v>
      </c>
      <c r="R85" s="24">
        <v>1000</v>
      </c>
      <c r="S85" s="24">
        <v>81100</v>
      </c>
      <c r="T85" s="24">
        <v>555</v>
      </c>
      <c r="U85" s="24">
        <v>0</v>
      </c>
      <c r="V85" s="24">
        <v>81655</v>
      </c>
      <c r="W85" s="24">
        <v>81630</v>
      </c>
      <c r="X85" s="24">
        <v>0</v>
      </c>
      <c r="Y85" s="24">
        <v>81630</v>
      </c>
      <c r="Z85" s="24">
        <v>0.03</v>
      </c>
      <c r="AA85" s="24">
        <f t="shared" si="1"/>
        <v>3.0616618700630701E-2</v>
      </c>
      <c r="AB85" s="24">
        <v>836244</v>
      </c>
      <c r="AC85" s="24">
        <v>836344</v>
      </c>
      <c r="AD85" s="24">
        <v>0.99970000000000003</v>
      </c>
      <c r="AE85" s="24">
        <v>1.0001</v>
      </c>
      <c r="AF85" s="24">
        <v>0.03</v>
      </c>
    </row>
    <row r="86" spans="1:34" ht="24.75" customHeight="1" x14ac:dyDescent="0.25">
      <c r="A86" s="24">
        <v>6</v>
      </c>
      <c r="B86" s="24" t="s">
        <v>34</v>
      </c>
      <c r="C86" s="24" t="s">
        <v>35</v>
      </c>
      <c r="D86" s="24" t="s">
        <v>0</v>
      </c>
      <c r="E86" s="24" t="s">
        <v>36</v>
      </c>
      <c r="F86" s="24" t="s">
        <v>0</v>
      </c>
      <c r="H86" s="24" t="s">
        <v>53</v>
      </c>
      <c r="I86" s="24" t="s">
        <v>42</v>
      </c>
      <c r="J86" s="24" t="s">
        <v>54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2.57</v>
      </c>
      <c r="Q86" s="24">
        <v>2.57</v>
      </c>
      <c r="R86" s="24">
        <v>20000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 t="e">
        <f t="shared" si="1"/>
        <v>#DIV/0!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</row>
    <row r="87" spans="1:34" ht="24.75" customHeight="1" x14ac:dyDescent="0.25">
      <c r="A87" s="24">
        <v>12</v>
      </c>
      <c r="B87" s="24" t="s">
        <v>34</v>
      </c>
      <c r="C87" s="24" t="s">
        <v>35</v>
      </c>
      <c r="D87" s="24" t="s">
        <v>0</v>
      </c>
      <c r="E87" s="24" t="s">
        <v>36</v>
      </c>
      <c r="F87" s="24" t="s">
        <v>0</v>
      </c>
      <c r="H87" s="24" t="s">
        <v>65</v>
      </c>
      <c r="I87" s="24" t="s">
        <v>42</v>
      </c>
      <c r="J87" s="24" t="s">
        <v>66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1000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 t="e">
        <f t="shared" si="1"/>
        <v>#DIV/0!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</row>
    <row r="88" spans="1:34" ht="24.75" customHeight="1" x14ac:dyDescent="0.25">
      <c r="A88" s="24">
        <v>22</v>
      </c>
      <c r="B88" s="24" t="s">
        <v>34</v>
      </c>
      <c r="C88" s="24" t="s">
        <v>35</v>
      </c>
      <c r="D88" s="24" t="s">
        <v>0</v>
      </c>
      <c r="E88" s="24" t="s">
        <v>36</v>
      </c>
      <c r="F88" s="24" t="s">
        <v>0</v>
      </c>
      <c r="H88" s="24" t="s">
        <v>88</v>
      </c>
      <c r="I88" s="24" t="s">
        <v>89</v>
      </c>
      <c r="J88" s="24" t="s">
        <v>90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0.04</v>
      </c>
      <c r="R88" s="24">
        <v>20000</v>
      </c>
      <c r="S88" s="24">
        <v>800</v>
      </c>
      <c r="T88" s="24">
        <v>0</v>
      </c>
      <c r="U88" s="24">
        <v>800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 t="e">
        <f t="shared" si="1"/>
        <v>#DIV/0!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</row>
    <row r="89" spans="1:34" ht="24.75" customHeight="1" x14ac:dyDescent="0.25">
      <c r="A89" s="24">
        <v>45</v>
      </c>
      <c r="B89" s="24" t="s">
        <v>34</v>
      </c>
      <c r="C89" s="24" t="s">
        <v>35</v>
      </c>
      <c r="D89" s="24" t="s">
        <v>0</v>
      </c>
      <c r="E89" s="24" t="s">
        <v>36</v>
      </c>
      <c r="F89" s="24" t="s">
        <v>0</v>
      </c>
      <c r="H89" s="24" t="s">
        <v>138</v>
      </c>
      <c r="I89" s="24" t="s">
        <v>42</v>
      </c>
      <c r="J89" s="24" t="s">
        <v>139</v>
      </c>
      <c r="K89" s="24">
        <v>7</v>
      </c>
      <c r="L89" s="24">
        <v>7</v>
      </c>
      <c r="M89" s="24">
        <v>0</v>
      </c>
      <c r="N89" s="24">
        <v>0</v>
      </c>
      <c r="O89" s="24">
        <v>0</v>
      </c>
      <c r="P89" s="24">
        <v>12759.7</v>
      </c>
      <c r="Q89" s="24">
        <v>12977.6</v>
      </c>
      <c r="R89" s="24">
        <v>2000</v>
      </c>
      <c r="S89" s="24">
        <v>435800</v>
      </c>
      <c r="T89" s="24">
        <v>0</v>
      </c>
      <c r="U89" s="24">
        <v>435800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 t="e">
        <f t="shared" si="1"/>
        <v>#DIV/0!</v>
      </c>
      <c r="AB89" s="24">
        <v>6783</v>
      </c>
      <c r="AC89" s="24">
        <v>0</v>
      </c>
      <c r="AD89" s="24">
        <v>0</v>
      </c>
      <c r="AE89" s="24">
        <v>0</v>
      </c>
      <c r="AF89" s="24">
        <v>0</v>
      </c>
    </row>
    <row r="90" spans="1:34" ht="24.75" customHeight="1" x14ac:dyDescent="0.25">
      <c r="A90" s="24">
        <v>86</v>
      </c>
      <c r="B90" s="24" t="s">
        <v>34</v>
      </c>
      <c r="C90" s="24" t="s">
        <v>35</v>
      </c>
      <c r="D90" s="24" t="s">
        <v>0</v>
      </c>
      <c r="E90" s="24" t="s">
        <v>96</v>
      </c>
      <c r="F90" s="24" t="s">
        <v>0</v>
      </c>
      <c r="H90" s="24" t="s">
        <v>208</v>
      </c>
      <c r="I90" s="24" t="s">
        <v>89</v>
      </c>
      <c r="J90" s="24" t="s">
        <v>209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10000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 t="e">
        <f t="shared" si="1"/>
        <v>#DIV/0!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</row>
    <row r="91" spans="1:34" ht="24.75" customHeight="1" x14ac:dyDescent="0.25">
      <c r="A91" s="24">
        <v>95</v>
      </c>
      <c r="B91" s="24" t="s">
        <v>34</v>
      </c>
      <c r="C91" s="24" t="s">
        <v>35</v>
      </c>
      <c r="D91" s="24" t="s">
        <v>0</v>
      </c>
      <c r="E91" s="24" t="s">
        <v>36</v>
      </c>
      <c r="F91" s="24" t="s">
        <v>0</v>
      </c>
      <c r="H91" s="24" t="s">
        <v>227</v>
      </c>
      <c r="I91" s="24" t="s">
        <v>89</v>
      </c>
      <c r="J91" s="24" t="s">
        <v>228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20000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 t="e">
        <f t="shared" si="1"/>
        <v>#DIV/0!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</row>
    <row r="92" spans="1:34" ht="24.75" customHeight="1" x14ac:dyDescent="0.25">
      <c r="A92" s="24">
        <v>105</v>
      </c>
      <c r="B92" s="24" t="s">
        <v>34</v>
      </c>
      <c r="C92" s="24" t="s">
        <v>35</v>
      </c>
      <c r="D92" s="24" t="s">
        <v>0</v>
      </c>
      <c r="E92" s="24" t="s">
        <v>36</v>
      </c>
      <c r="F92" s="24" t="s">
        <v>0</v>
      </c>
      <c r="H92" s="24" t="s">
        <v>242</v>
      </c>
      <c r="I92" s="24" t="s">
        <v>89</v>
      </c>
      <c r="J92" s="24" t="s">
        <v>243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40000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 t="e">
        <f t="shared" si="1"/>
        <v>#DIV/0!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</row>
    <row r="93" spans="1:34" s="1" customFormat="1" ht="24.75" customHeight="1" x14ac:dyDescent="0.25">
      <c r="A93" s="27">
        <v>75</v>
      </c>
      <c r="B93" s="27" t="s">
        <v>34</v>
      </c>
      <c r="C93" s="27" t="s">
        <v>35</v>
      </c>
      <c r="D93" s="27" t="s">
        <v>0</v>
      </c>
      <c r="E93" s="27" t="s">
        <v>36</v>
      </c>
      <c r="F93" s="27" t="s">
        <v>0</v>
      </c>
      <c r="G93" s="27"/>
      <c r="H93" s="27" t="s">
        <v>190</v>
      </c>
      <c r="I93" s="27" t="s">
        <v>42</v>
      </c>
      <c r="J93" s="27" t="s">
        <v>191</v>
      </c>
      <c r="K93" s="27">
        <v>1055</v>
      </c>
      <c r="L93" s="27">
        <v>1055</v>
      </c>
      <c r="M93" s="27">
        <v>0</v>
      </c>
      <c r="N93" s="27">
        <v>2</v>
      </c>
      <c r="O93" s="27">
        <v>0</v>
      </c>
      <c r="P93" s="27">
        <v>446.69</v>
      </c>
      <c r="Q93" s="27">
        <v>446.69</v>
      </c>
      <c r="R93" s="27">
        <v>20000</v>
      </c>
      <c r="S93" s="27">
        <v>0</v>
      </c>
      <c r="T93" s="27">
        <v>258173.78</v>
      </c>
      <c r="U93" s="27">
        <v>0</v>
      </c>
      <c r="V93" s="27">
        <f>T93</f>
        <v>258173.78</v>
      </c>
      <c r="W93" s="27">
        <v>255735.7</v>
      </c>
      <c r="X93" s="27">
        <v>2438.08</v>
      </c>
      <c r="Y93" s="27">
        <v>258173.78</v>
      </c>
      <c r="Z93" s="27">
        <v>-0.03</v>
      </c>
      <c r="AA93" s="27">
        <f t="shared" si="1"/>
        <v>0</v>
      </c>
      <c r="AB93" s="27">
        <v>2570516.41</v>
      </c>
      <c r="AC93" s="27">
        <v>2650521.7599999998</v>
      </c>
      <c r="AD93" s="27">
        <v>1.0003</v>
      </c>
      <c r="AE93" s="27">
        <v>1.0310999999999999</v>
      </c>
      <c r="AF93" s="27">
        <v>-0.03</v>
      </c>
      <c r="AG93" s="27"/>
      <c r="AH93" s="27"/>
    </row>
    <row r="94" spans="1:34" s="1" customFormat="1" ht="24.75" customHeight="1" x14ac:dyDescent="0.25">
      <c r="A94" s="27">
        <v>14</v>
      </c>
      <c r="B94" s="27" t="s">
        <v>34</v>
      </c>
      <c r="C94" s="27" t="s">
        <v>35</v>
      </c>
      <c r="D94" s="27" t="s">
        <v>0</v>
      </c>
      <c r="E94" s="27" t="s">
        <v>36</v>
      </c>
      <c r="F94" s="27" t="s">
        <v>0</v>
      </c>
      <c r="G94" s="27"/>
      <c r="H94" s="27" t="s">
        <v>71</v>
      </c>
      <c r="I94" s="27" t="s">
        <v>42</v>
      </c>
      <c r="J94" s="27" t="s">
        <v>72</v>
      </c>
      <c r="K94" s="27">
        <v>1662</v>
      </c>
      <c r="L94" s="27">
        <v>1662</v>
      </c>
      <c r="M94" s="27">
        <v>0</v>
      </c>
      <c r="N94" s="27">
        <v>183</v>
      </c>
      <c r="O94" s="27">
        <v>0</v>
      </c>
      <c r="P94" s="27">
        <v>1029.99</v>
      </c>
      <c r="Q94" s="27">
        <v>1059.1199999999999</v>
      </c>
      <c r="R94" s="27">
        <v>20000</v>
      </c>
      <c r="S94" s="27">
        <v>582600</v>
      </c>
      <c r="T94" s="27">
        <v>0</v>
      </c>
      <c r="U94" s="27">
        <v>0</v>
      </c>
      <c r="V94" s="27">
        <v>582600</v>
      </c>
      <c r="W94" s="27">
        <v>314944.57</v>
      </c>
      <c r="X94" s="27">
        <v>220036.72</v>
      </c>
      <c r="Y94" s="27">
        <v>534981.29</v>
      </c>
      <c r="Z94" s="27">
        <v>-0.09</v>
      </c>
      <c r="AA94" s="27">
        <f t="shared" si="1"/>
        <v>8.1734826639203497</v>
      </c>
      <c r="AB94" s="27">
        <v>4896816.91</v>
      </c>
      <c r="AC94" s="27">
        <v>3818002.74</v>
      </c>
      <c r="AD94" s="27">
        <v>1.0008999999999999</v>
      </c>
      <c r="AE94" s="27">
        <v>0.77969999999999995</v>
      </c>
      <c r="AF94" s="27">
        <v>-7.0000000000000007E-2</v>
      </c>
      <c r="AG94" s="27"/>
      <c r="AH94" s="27"/>
    </row>
    <row r="95" spans="1:34" s="1" customFormat="1" ht="24.75" customHeight="1" x14ac:dyDescent="0.25">
      <c r="A95" s="27">
        <v>52</v>
      </c>
      <c r="B95" s="27" t="s">
        <v>34</v>
      </c>
      <c r="C95" s="27" t="s">
        <v>35</v>
      </c>
      <c r="D95" s="27" t="s">
        <v>0</v>
      </c>
      <c r="E95" s="27" t="s">
        <v>58</v>
      </c>
      <c r="F95" s="27" t="s">
        <v>0</v>
      </c>
      <c r="G95" s="27"/>
      <c r="H95" s="27" t="s">
        <v>151</v>
      </c>
      <c r="I95" s="27" t="s">
        <v>100</v>
      </c>
      <c r="J95" s="27" t="s">
        <v>152</v>
      </c>
      <c r="K95" s="27">
        <v>4641</v>
      </c>
      <c r="L95" s="27">
        <v>4641</v>
      </c>
      <c r="M95" s="27">
        <v>0</v>
      </c>
      <c r="N95" s="27">
        <v>76</v>
      </c>
      <c r="O95" s="27">
        <v>0</v>
      </c>
      <c r="P95" s="27">
        <v>1867.248</v>
      </c>
      <c r="Q95" s="27">
        <v>1902.347</v>
      </c>
      <c r="R95" s="27">
        <v>20000</v>
      </c>
      <c r="S95" s="27">
        <v>701980</v>
      </c>
      <c r="T95" s="27">
        <v>75415</v>
      </c>
      <c r="U95" s="27">
        <v>0</v>
      </c>
      <c r="V95" s="27">
        <f>701980+T95</f>
        <v>777395</v>
      </c>
      <c r="W95" s="27">
        <v>612535.80000000005</v>
      </c>
      <c r="X95" s="27">
        <v>92037.52</v>
      </c>
      <c r="Y95" s="27">
        <v>704573.32</v>
      </c>
      <c r="Z95" s="27">
        <v>-0.37</v>
      </c>
      <c r="AA95" s="27">
        <f t="shared" si="1"/>
        <v>9.367397526354047</v>
      </c>
      <c r="AB95" s="27">
        <v>6216488.4100000001</v>
      </c>
      <c r="AC95" s="27">
        <v>3858792.81</v>
      </c>
      <c r="AD95" s="27">
        <v>1.0037</v>
      </c>
      <c r="AE95" s="27">
        <v>0.62070000000000003</v>
      </c>
      <c r="AF95" s="27">
        <v>-0.23</v>
      </c>
      <c r="AG95" s="27"/>
      <c r="AH95" s="27"/>
    </row>
    <row r="96" spans="1:34" s="1" customFormat="1" ht="24.75" customHeight="1" x14ac:dyDescent="0.25">
      <c r="A96" s="27">
        <v>41</v>
      </c>
      <c r="B96" s="27" t="s">
        <v>34</v>
      </c>
      <c r="C96" s="27" t="s">
        <v>35</v>
      </c>
      <c r="D96" s="27" t="s">
        <v>0</v>
      </c>
      <c r="E96" s="27" t="s">
        <v>36</v>
      </c>
      <c r="F96" s="27" t="s">
        <v>0</v>
      </c>
      <c r="G96" s="27"/>
      <c r="H96" s="27" t="s">
        <v>130</v>
      </c>
      <c r="I96" s="27" t="s">
        <v>42</v>
      </c>
      <c r="J96" s="27" t="s">
        <v>131</v>
      </c>
      <c r="K96" s="27">
        <v>2979</v>
      </c>
      <c r="L96" s="27">
        <v>2979</v>
      </c>
      <c r="M96" s="27">
        <v>0</v>
      </c>
      <c r="N96" s="27">
        <v>234</v>
      </c>
      <c r="O96" s="27">
        <v>0</v>
      </c>
      <c r="P96" s="27">
        <v>2408.85</v>
      </c>
      <c r="Q96" s="27">
        <v>2408.85</v>
      </c>
      <c r="R96" s="27">
        <v>20000</v>
      </c>
      <c r="S96" s="27">
        <v>0</v>
      </c>
      <c r="T96" s="27">
        <v>724724.09199999995</v>
      </c>
      <c r="U96" s="27">
        <v>0</v>
      </c>
      <c r="V96" s="27">
        <v>0</v>
      </c>
      <c r="W96" s="27">
        <v>441541.1</v>
      </c>
      <c r="X96" s="27">
        <v>283182.99200000003</v>
      </c>
      <c r="Y96" s="27">
        <v>724724.09199999995</v>
      </c>
      <c r="Z96" s="27">
        <v>-1.38</v>
      </c>
      <c r="AA96" s="27" t="e">
        <f t="shared" si="1"/>
        <v>#DIV/0!</v>
      </c>
      <c r="AB96" s="27">
        <v>6527915.5499999998</v>
      </c>
      <c r="AC96" s="27">
        <v>5000761.4800000004</v>
      </c>
      <c r="AD96" s="27">
        <v>1.0138</v>
      </c>
      <c r="AE96" s="27">
        <v>0.7661</v>
      </c>
      <c r="AF96" s="27">
        <v>-1.06</v>
      </c>
      <c r="AG96" s="27"/>
      <c r="AH96" s="27"/>
    </row>
    <row r="97" spans="1:34" s="1" customFormat="1" ht="24.75" customHeight="1" x14ac:dyDescent="0.25">
      <c r="A97" s="27">
        <v>38</v>
      </c>
      <c r="B97" s="27" t="s">
        <v>34</v>
      </c>
      <c r="C97" s="27" t="s">
        <v>35</v>
      </c>
      <c r="D97" s="27" t="s">
        <v>0</v>
      </c>
      <c r="E97" s="27" t="s">
        <v>40</v>
      </c>
      <c r="F97" s="27" t="s">
        <v>0</v>
      </c>
      <c r="G97" s="27"/>
      <c r="H97" s="27" t="s">
        <v>124</v>
      </c>
      <c r="I97" s="27" t="s">
        <v>100</v>
      </c>
      <c r="J97" s="27" t="s">
        <v>125</v>
      </c>
      <c r="K97" s="27">
        <v>2467</v>
      </c>
      <c r="L97" s="27">
        <v>2467</v>
      </c>
      <c r="M97" s="27">
        <v>0</v>
      </c>
      <c r="N97" s="27">
        <v>135</v>
      </c>
      <c r="O97" s="27">
        <v>0</v>
      </c>
      <c r="P97" s="27">
        <v>1835.6869999999999</v>
      </c>
      <c r="Q97" s="27">
        <v>1835.6869999999999</v>
      </c>
      <c r="R97" s="27">
        <v>10000</v>
      </c>
      <c r="S97" s="27">
        <v>0</v>
      </c>
      <c r="T97" s="27">
        <v>368051.38</v>
      </c>
      <c r="U97" s="27">
        <v>0</v>
      </c>
      <c r="V97" s="27">
        <v>368051.38</v>
      </c>
      <c r="W97" s="27">
        <v>203480.98</v>
      </c>
      <c r="X97" s="27">
        <v>164570.4</v>
      </c>
      <c r="Y97" s="27">
        <v>368051.38</v>
      </c>
      <c r="Z97" s="27">
        <v>-1.58</v>
      </c>
      <c r="AA97" s="27">
        <f t="shared" si="1"/>
        <v>0</v>
      </c>
      <c r="AB97" s="27">
        <v>3006585.7</v>
      </c>
      <c r="AC97" s="27">
        <v>2778273.12</v>
      </c>
      <c r="AD97" s="27">
        <v>1.0158</v>
      </c>
      <c r="AE97" s="27">
        <v>0.92410000000000003</v>
      </c>
      <c r="AF97" s="27">
        <v>-1.46</v>
      </c>
      <c r="AG97" s="27"/>
      <c r="AH97" s="27"/>
    </row>
    <row r="98" spans="1:34" s="1" customFormat="1" ht="24.75" customHeight="1" x14ac:dyDescent="0.25">
      <c r="A98" s="27">
        <v>87</v>
      </c>
      <c r="B98" s="27" t="s">
        <v>34</v>
      </c>
      <c r="C98" s="27" t="s">
        <v>35</v>
      </c>
      <c r="D98" s="27" t="s">
        <v>67</v>
      </c>
      <c r="E98" s="27" t="s">
        <v>58</v>
      </c>
      <c r="F98" s="27" t="s">
        <v>67</v>
      </c>
      <c r="G98" s="27"/>
      <c r="H98" s="27" t="s">
        <v>210</v>
      </c>
      <c r="I98" s="27" t="s">
        <v>55</v>
      </c>
      <c r="J98" s="27" t="s">
        <v>211</v>
      </c>
      <c r="K98" s="27">
        <v>49</v>
      </c>
      <c r="L98" s="27">
        <v>49</v>
      </c>
      <c r="M98" s="27">
        <v>0</v>
      </c>
      <c r="N98" s="27">
        <v>0</v>
      </c>
      <c r="O98" s="27">
        <v>0</v>
      </c>
      <c r="P98" s="27">
        <v>1281.1759999999999</v>
      </c>
      <c r="Q98" s="27">
        <v>1291.4290000000001</v>
      </c>
      <c r="R98" s="27">
        <v>40000</v>
      </c>
      <c r="S98" s="27">
        <v>410120</v>
      </c>
      <c r="T98" s="27">
        <v>1802450</v>
      </c>
      <c r="U98" s="27">
        <v>0</v>
      </c>
      <c r="V98" s="27">
        <f>410120+T98</f>
        <v>2212570</v>
      </c>
      <c r="W98" s="27">
        <v>2019352.55</v>
      </c>
      <c r="X98" s="27">
        <v>0</v>
      </c>
      <c r="Y98" s="27">
        <v>2019352.55</v>
      </c>
      <c r="Z98" s="27">
        <v>-8.56</v>
      </c>
      <c r="AA98" s="27">
        <f t="shared" si="1"/>
        <v>8.7327158010819979</v>
      </c>
      <c r="AB98" s="27">
        <v>16697164</v>
      </c>
      <c r="AC98" s="27">
        <v>15062278</v>
      </c>
      <c r="AD98" s="27">
        <v>1.0855999999999999</v>
      </c>
      <c r="AE98" s="27">
        <v>0.90210000000000001</v>
      </c>
      <c r="AF98" s="27">
        <v>-7.72</v>
      </c>
      <c r="AG98" s="27"/>
      <c r="AH98" s="27"/>
    </row>
    <row r="99" spans="1:34" s="1" customFormat="1" ht="24.75" customHeight="1" x14ac:dyDescent="0.25">
      <c r="A99" s="27">
        <v>25</v>
      </c>
      <c r="B99" s="27" t="s">
        <v>34</v>
      </c>
      <c r="C99" s="27" t="s">
        <v>35</v>
      </c>
      <c r="D99" s="27" t="s">
        <v>0</v>
      </c>
      <c r="E99" s="27" t="s">
        <v>96</v>
      </c>
      <c r="F99" s="27" t="s">
        <v>0</v>
      </c>
      <c r="G99" s="27"/>
      <c r="H99" s="27" t="s">
        <v>99</v>
      </c>
      <c r="I99" s="27" t="s">
        <v>100</v>
      </c>
      <c r="J99" s="27" t="s">
        <v>101</v>
      </c>
      <c r="K99" s="27">
        <v>1756</v>
      </c>
      <c r="L99" s="27">
        <v>1756</v>
      </c>
      <c r="M99" s="27">
        <v>0</v>
      </c>
      <c r="N99" s="27">
        <v>101</v>
      </c>
      <c r="O99" s="27">
        <v>0</v>
      </c>
      <c r="P99" s="27">
        <v>1243.4590000000001</v>
      </c>
      <c r="Q99" s="27">
        <v>1283.6420000000001</v>
      </c>
      <c r="R99" s="27">
        <v>20000</v>
      </c>
      <c r="S99" s="27">
        <v>803660</v>
      </c>
      <c r="T99" s="27">
        <v>165150</v>
      </c>
      <c r="U99" s="27">
        <v>0</v>
      </c>
      <c r="V99" s="27">
        <f>803660+T99</f>
        <v>968810</v>
      </c>
      <c r="W99" s="27">
        <v>754204.15</v>
      </c>
      <c r="X99" s="27">
        <v>121294.48</v>
      </c>
      <c r="Y99" s="27">
        <v>875498.63</v>
      </c>
      <c r="Z99" s="27">
        <v>-8.94</v>
      </c>
      <c r="AA99" s="27">
        <f t="shared" si="1"/>
        <v>9.6315448849619631</v>
      </c>
      <c r="AB99" s="27">
        <v>7958369.29</v>
      </c>
      <c r="AC99" s="27">
        <v>5636686.1799999997</v>
      </c>
      <c r="AD99" s="27">
        <v>1.0893999999999999</v>
      </c>
      <c r="AE99" s="27">
        <v>0.70830000000000004</v>
      </c>
      <c r="AF99" s="27">
        <v>-6.33</v>
      </c>
      <c r="AG99" s="27"/>
      <c r="AH99" s="27"/>
    </row>
    <row r="100" spans="1:34" s="1" customFormat="1" ht="24.75" customHeight="1" x14ac:dyDescent="0.25">
      <c r="A100" s="27">
        <v>9</v>
      </c>
      <c r="B100" s="27" t="s">
        <v>34</v>
      </c>
      <c r="C100" s="27" t="s">
        <v>35</v>
      </c>
      <c r="D100" s="27" t="s">
        <v>0</v>
      </c>
      <c r="E100" s="27" t="s">
        <v>58</v>
      </c>
      <c r="F100" s="27" t="s">
        <v>0</v>
      </c>
      <c r="G100" s="27"/>
      <c r="H100" s="27" t="s">
        <v>59</v>
      </c>
      <c r="I100" s="27" t="s">
        <v>55</v>
      </c>
      <c r="J100" s="27" t="s">
        <v>60</v>
      </c>
      <c r="K100" s="27">
        <v>29</v>
      </c>
      <c r="L100" s="27">
        <v>29</v>
      </c>
      <c r="M100" s="27">
        <v>0</v>
      </c>
      <c r="N100" s="27">
        <v>0</v>
      </c>
      <c r="O100" s="27">
        <v>0</v>
      </c>
      <c r="P100" s="27">
        <v>2903.3620000000001</v>
      </c>
      <c r="Q100" s="27">
        <v>2942.9380000000001</v>
      </c>
      <c r="R100" s="27">
        <v>20000</v>
      </c>
      <c r="S100" s="27">
        <v>791520</v>
      </c>
      <c r="T100" s="27">
        <v>421820</v>
      </c>
      <c r="U100" s="27">
        <v>0</v>
      </c>
      <c r="V100" s="27">
        <f>791520+T100</f>
        <v>1213340</v>
      </c>
      <c r="W100" s="27">
        <v>1162663.8999999999</v>
      </c>
      <c r="X100" s="27">
        <v>0</v>
      </c>
      <c r="Y100" s="27">
        <v>1162663.8999999999</v>
      </c>
      <c r="Z100" s="27">
        <v>-46.89</v>
      </c>
      <c r="AA100" s="27">
        <f t="shared" si="1"/>
        <v>4.17657870011704</v>
      </c>
      <c r="AB100" s="27">
        <v>7916333</v>
      </c>
      <c r="AC100" s="27">
        <v>7816432</v>
      </c>
      <c r="AD100" s="27">
        <v>1.4689000000000001</v>
      </c>
      <c r="AE100" s="27">
        <v>0.98740000000000006</v>
      </c>
      <c r="AF100" s="27">
        <v>-46.3</v>
      </c>
      <c r="AG100" s="27"/>
      <c r="AH100" s="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FEB-25</vt:lpstr>
      <vt:lpstr>Sheet2</vt:lpstr>
      <vt:lpstr>FEB EA</vt:lpstr>
      <vt:lpstr>EDITED DETAILS </vt:lpstr>
      <vt:lpstr>'FEB EA'!Print_Titles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shashidhar m k</dc:creator>
  <cp:lastModifiedBy>AET DHL</cp:lastModifiedBy>
  <cp:lastPrinted>2025-04-04T03:54:33Z</cp:lastPrinted>
  <dcterms:created xsi:type="dcterms:W3CDTF">2025-04-02T11:13:54Z</dcterms:created>
  <dcterms:modified xsi:type="dcterms:W3CDTF">2025-04-05T08:15:29Z</dcterms:modified>
</cp:coreProperties>
</file>