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55" windowWidth="19815" windowHeight="9405"/>
  </bookViews>
  <sheets>
    <sheet name="sheet1 (3)" sheetId="4" r:id="rId1"/>
    <sheet name="sheet1 (2)" sheetId="3" r:id="rId2"/>
    <sheet name="sheet1" sheetId="2" r:id="rId3"/>
  </sheets>
  <calcPr calcId="144525"/>
</workbook>
</file>

<file path=xl/calcChain.xml><?xml version="1.0" encoding="utf-8"?>
<calcChain xmlns="http://schemas.openxmlformats.org/spreadsheetml/2006/main">
  <c r="N18" i="4" l="1"/>
  <c r="Q18" i="4"/>
  <c r="U18" i="4" s="1"/>
  <c r="V9" i="4"/>
  <c r="W9" i="4" s="1"/>
  <c r="V10" i="4"/>
  <c r="W10" i="4" s="1"/>
  <c r="V11" i="4"/>
  <c r="W11" i="4" s="1"/>
  <c r="V12" i="4"/>
  <c r="W12" i="4" s="1"/>
  <c r="V13" i="4"/>
  <c r="W13" i="4" s="1"/>
  <c r="V14" i="4"/>
  <c r="W14" i="4" s="1"/>
  <c r="V15" i="4"/>
  <c r="W15" i="4" s="1"/>
  <c r="V16" i="4"/>
  <c r="W16" i="4" s="1"/>
  <c r="V17" i="4"/>
  <c r="W17" i="4" s="1"/>
  <c r="V18" i="4"/>
  <c r="W18" i="4" s="1"/>
  <c r="Q9" i="4"/>
  <c r="U9" i="4" s="1"/>
  <c r="Q10" i="4"/>
  <c r="U10" i="4" s="1"/>
  <c r="Q11" i="4"/>
  <c r="U11" i="4" s="1"/>
  <c r="Q12" i="4"/>
  <c r="U12" i="4" s="1"/>
  <c r="Q13" i="4"/>
  <c r="U13" i="4" s="1"/>
  <c r="Q14" i="4"/>
  <c r="U14" i="4" s="1"/>
  <c r="Q15" i="4"/>
  <c r="U15" i="4" s="1"/>
  <c r="Q16" i="4"/>
  <c r="U16" i="4" s="1"/>
  <c r="Q17" i="4"/>
  <c r="U17" i="4" s="1"/>
</calcChain>
</file>

<file path=xl/sharedStrings.xml><?xml version="1.0" encoding="utf-8"?>
<sst xmlns="http://schemas.openxmlformats.org/spreadsheetml/2006/main" count="1538" uniqueCount="298">
  <si>
    <t>Bangalore Electricity Supply Company Limited (BESCOM)</t>
  </si>
  <si>
    <t>Energy Audit Feeder Wise Report</t>
  </si>
  <si>
    <t>Report for the Period from 01-Mar-2025 to 31-Mar-2025</t>
  </si>
  <si>
    <t xml:space="preserve">Generated By: </t>
  </si>
  <si>
    <t>NANDEESH R</t>
  </si>
  <si>
    <t xml:space="preserve">Generated On: </t>
  </si>
  <si>
    <t>05-04-2025 12:06:20</t>
  </si>
  <si>
    <t>Sub-Division:</t>
  </si>
  <si>
    <t>HOSAKOTE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</si>
  <si>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</si>
  <si>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</si>
  <si>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</si>
  <si>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</si>
  <si>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</si>
  <si>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</si>
  <si>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</si>
  <si>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</si>
  <si>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</si>
  <si>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</si>
  <si>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</si>
  <si>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</si>
  <si>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</si>
  <si>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</si>
  <si>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</si>
  <si>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</si>
  <si>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</si>
  <si>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</si>
  <si>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</si>
  <si>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</si>
  <si>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</si>
  <si>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</si>
  <si>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</si>
  <si>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</si>
  <si>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</si>
  <si>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</si>
  <si>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</si>
  <si>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</si>
  <si>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</si>
  <si>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</si>
  <si>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</si>
  <si>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</si>
  <si>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</si>
  <si>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</si>
  <si>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</si>
  <si>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</si>
  <si>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</si>
  <si>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</si>
  <si>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</si>
  <si>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</si>
  <si>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</si>
  <si>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</si>
  <si>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</si>
  <si>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</si>
  <si>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</si>
  <si>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</si>
  <si>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</si>
  <si>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</si>
  <si>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</si>
  <si>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</si>
  <si>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</si>
  <si>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</si>
  <si>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</si>
  <si>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</si>
  <si>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</si>
  <si>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</si>
  <si>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</si>
  <si>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</si>
  <si>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</si>
  <si>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</si>
  <si>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</si>
  <si>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</si>
  <si>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</si>
  <si>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</si>
  <si>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BANGALORE RURAL</t>
  </si>
  <si>
    <t>DEVANGUNDI_66</t>
  </si>
  <si>
    <t>F13-MRPL</t>
  </si>
  <si>
    <t>INDUSTRIAL</t>
  </si>
  <si>
    <t>1210201903010109</t>
  </si>
  <si>
    <t>VOLVO_66</t>
  </si>
  <si>
    <t>F02-MUGABALA</t>
  </si>
  <si>
    <t>AGRI</t>
  </si>
  <si>
    <t>1210201905010104</t>
  </si>
  <si>
    <t>HOSAKOTE_66</t>
  </si>
  <si>
    <t>F26- BHAKTHARAHALLI NJY</t>
  </si>
  <si>
    <t>NJY</t>
  </si>
  <si>
    <t>1210201906020305</t>
  </si>
  <si>
    <t>JADIGENAHALLI_66</t>
  </si>
  <si>
    <t>F07-NALLALA</t>
  </si>
  <si>
    <t>1210201902020306</t>
  </si>
  <si>
    <t>F10-GANGAPURA</t>
  </si>
  <si>
    <t>1210201905010301</t>
  </si>
  <si>
    <t>AWHO</t>
  </si>
  <si>
    <t>F02-KORALURU</t>
  </si>
  <si>
    <t>MIXED LOAD</t>
  </si>
  <si>
    <t>1310203907010105</t>
  </si>
  <si>
    <t>PILAGUMPA_66</t>
  </si>
  <si>
    <t>F15-COULDRAS COATING</t>
  </si>
  <si>
    <t>1210201904020309</t>
  </si>
  <si>
    <t>SORAHUNASE_66</t>
  </si>
  <si>
    <t>F10-BELLIKERE MUTHSANDRA</t>
  </si>
  <si>
    <t>1420401909020102</t>
  </si>
  <si>
    <t>F11-MUTHSANDRA</t>
  </si>
  <si>
    <t>1420401909020103</t>
  </si>
  <si>
    <t>F12-BODANA HOSAHALLI</t>
  </si>
  <si>
    <t>1420401909020104</t>
  </si>
  <si>
    <t>F16-BUDIGERE</t>
  </si>
  <si>
    <t>1210201906010703</t>
  </si>
  <si>
    <t>F05-BAIYAPPANAHALLI</t>
  </si>
  <si>
    <t>1210201906010104</t>
  </si>
  <si>
    <t>F05 K.SATHYAWARA</t>
  </si>
  <si>
    <t>1210201904010302</t>
  </si>
  <si>
    <t>F08 KORATI</t>
  </si>
  <si>
    <t>1210201904010301</t>
  </si>
  <si>
    <t>F01-TAVAREKERE</t>
  </si>
  <si>
    <t>1210201905020301</t>
  </si>
  <si>
    <t>F07-VOLVO</t>
  </si>
  <si>
    <t>1210201905010102</t>
  </si>
  <si>
    <t>KADUGODI_66</t>
  </si>
  <si>
    <t>F03-TITANIUM TREE PARK</t>
  </si>
  <si>
    <t>DOMESTIC</t>
  </si>
  <si>
    <t>1130202905010102</t>
  </si>
  <si>
    <t>F04-DEVANAGUNDI</t>
  </si>
  <si>
    <t>1130202905020102</t>
  </si>
  <si>
    <t>F01-NISARGA LAYOUT</t>
  </si>
  <si>
    <t>1210201906010101</t>
  </si>
  <si>
    <t>F02-SHIVANAPURA</t>
  </si>
  <si>
    <t>1210201903010102</t>
  </si>
  <si>
    <t>F03-YELACHAHALLI</t>
  </si>
  <si>
    <t>1210201905020303</t>
  </si>
  <si>
    <t>F04-MYLAPURA</t>
  </si>
  <si>
    <t>1210201905020304</t>
  </si>
  <si>
    <t>F06-BPL</t>
  </si>
  <si>
    <t>1210201906010105</t>
  </si>
  <si>
    <t>F01-BELAMANGALA</t>
  </si>
  <si>
    <t>1210201902010101</t>
  </si>
  <si>
    <t>F10-IMPACT-GLASS-FACTORY</t>
  </si>
  <si>
    <t>1210201906020301</t>
  </si>
  <si>
    <t>F10-K-I-A-D-B</t>
  </si>
  <si>
    <t>1210201904010106</t>
  </si>
  <si>
    <t>F10-KANEKALLU</t>
  </si>
  <si>
    <t>1210201902020303</t>
  </si>
  <si>
    <t>F11-DAKSHIN-FOUNDRY</t>
  </si>
  <si>
    <t>1210201904020303</t>
  </si>
  <si>
    <t>F11-HARALUR</t>
  </si>
  <si>
    <t>1210201902020304</t>
  </si>
  <si>
    <t>F11-V-R-K-P</t>
  </si>
  <si>
    <t>1210201906020302</t>
  </si>
  <si>
    <t>F13-AKZONOBEL</t>
  </si>
  <si>
    <t>1210201904020305</t>
  </si>
  <si>
    <t>F13-MANDUR</t>
  </si>
  <si>
    <t>1210201906010701</t>
  </si>
  <si>
    <t>F14-PILLAGUMPA</t>
  </si>
  <si>
    <t>1210201904020306</t>
  </si>
  <si>
    <t>F14-HOSAKOTE-NEW-TOWN</t>
  </si>
  <si>
    <t>1210201906010702</t>
  </si>
  <si>
    <t>F15-HOSKOTE-OLD-TOWN</t>
  </si>
  <si>
    <t>1210201906020503</t>
  </si>
  <si>
    <t>LAKKONDAHALLI-NJY</t>
  </si>
  <si>
    <t>COMMERCIAL</t>
  </si>
  <si>
    <t>1210201906020501</t>
  </si>
  <si>
    <t>F02-ATTIVATTA</t>
  </si>
  <si>
    <t>1210201904010102</t>
  </si>
  <si>
    <t>F02-JADIGENAHALLI</t>
  </si>
  <si>
    <t>1210201902010102</t>
  </si>
  <si>
    <t>F02-KANNURAHALLI</t>
  </si>
  <si>
    <t>1210201906010102</t>
  </si>
  <si>
    <t>F20-A-I-R</t>
  </si>
  <si>
    <t>1210201906030902</t>
  </si>
  <si>
    <t>F21-LAKONDANAHALLI-NJY</t>
  </si>
  <si>
    <t>1210201906030903</t>
  </si>
  <si>
    <t>F22-OLD-MADRAS-ROAD</t>
  </si>
  <si>
    <t>1210201906031101</t>
  </si>
  <si>
    <t>F23-ATTUR</t>
  </si>
  <si>
    <t>1210201906031102</t>
  </si>
  <si>
    <t>F03-VIVEK-AGRO-FOOD</t>
  </si>
  <si>
    <t>1210201904010103</t>
  </si>
  <si>
    <t>F04-GATTIGANABBE</t>
  </si>
  <si>
    <t>1210201906010103</t>
  </si>
  <si>
    <t>F04-INDUSTRIAL-AREA</t>
  </si>
  <si>
    <t>1210201904010104</t>
  </si>
  <si>
    <t>F04-IOC</t>
  </si>
  <si>
    <t>1210201902010104</t>
  </si>
  <si>
    <t>F05-DEVANAGUNDI-CROSS</t>
  </si>
  <si>
    <t>1210201902010105</t>
  </si>
  <si>
    <t>F06-MILK-DIARY</t>
  </si>
  <si>
    <t>1210201904020301</t>
  </si>
  <si>
    <t>F07-CIPLA</t>
  </si>
  <si>
    <t>1210201906020101</t>
  </si>
  <si>
    <t>F07-DODDAHULLURU</t>
  </si>
  <si>
    <t>1210201904020302</t>
  </si>
  <si>
    <t>F08-MALUR ROAD</t>
  </si>
  <si>
    <t>1210201906020102</t>
  </si>
  <si>
    <t>F09-KSSIDC</t>
  </si>
  <si>
    <t>1210201904010105</t>
  </si>
  <si>
    <t>F09-VISHRANTHI-TRUST</t>
  </si>
  <si>
    <t>1210201902020302</t>
  </si>
  <si>
    <t>F01-KURUBARAHALLI</t>
  </si>
  <si>
    <t>1210201904010101</t>
  </si>
  <si>
    <t>F03-MAKANAHALLI</t>
  </si>
  <si>
    <t>1210201902010103</t>
  </si>
  <si>
    <t>F12-ALLAPANAHALLY</t>
  </si>
  <si>
    <t>1210201906020502</t>
  </si>
  <si>
    <t>F06-BISANAHALLI</t>
  </si>
  <si>
    <t>1210201902010107</t>
  </si>
  <si>
    <t>F07-IDLE 3</t>
  </si>
  <si>
    <t>NO TYPE</t>
  </si>
  <si>
    <t>1210201902010106</t>
  </si>
  <si>
    <t>F08-OROHALLI</t>
  </si>
  <si>
    <t>1210201902010109</t>
  </si>
  <si>
    <t>F12-IDLE 8</t>
  </si>
  <si>
    <t>IDLE</t>
  </si>
  <si>
    <t>1210201902010108</t>
  </si>
  <si>
    <t>F13-YEKAN</t>
  </si>
  <si>
    <t>1210201902020301</t>
  </si>
  <si>
    <t>F01-K.AGRAHARA</t>
  </si>
  <si>
    <t>1210201903010101</t>
  </si>
  <si>
    <t>F12-INDOUS-MIMTECH</t>
  </si>
  <si>
    <t>1210201904020304</t>
  </si>
  <si>
    <t>F06-GOOGUTTAHALLI</t>
  </si>
  <si>
    <t>1210201905010101</t>
  </si>
  <si>
    <t>F08-MEDRICH</t>
  </si>
  <si>
    <t>1210201905010103</t>
  </si>
  <si>
    <t>F17-AGRI LAKDANAHALLI</t>
  </si>
  <si>
    <t>1210201906010106</t>
  </si>
  <si>
    <t>F19-SHRI VISION TOWERS</t>
  </si>
  <si>
    <t>1210201906010110</t>
  </si>
  <si>
    <t>F24-AUX</t>
  </si>
  <si>
    <t>1210201906010111</t>
  </si>
  <si>
    <t>F25-VIVEKANANDA NAGARA</t>
  </si>
  <si>
    <t>1210201906010107</t>
  </si>
  <si>
    <t>F18-AYYAPPA-TEMPLE</t>
  </si>
  <si>
    <t>1210201906030901</t>
  </si>
  <si>
    <t>F03-IDLE</t>
  </si>
  <si>
    <t>1210201906010109</t>
  </si>
  <si>
    <t>F09-BRIGADE BUENA VISTA</t>
  </si>
  <si>
    <t>1210201906010108</t>
  </si>
  <si>
    <t>F05-INDUSTRIAL</t>
  </si>
  <si>
    <t>1210201905020305</t>
  </si>
  <si>
    <t>F06-NARAYANAKERE</t>
  </si>
  <si>
    <t>1210201903010301</t>
  </si>
  <si>
    <t>1210201905020302</t>
  </si>
  <si>
    <t>HOSKOTE-NEW-TOWN</t>
  </si>
  <si>
    <t>1210201906010114</t>
  </si>
  <si>
    <t>1210201906010115</t>
  </si>
  <si>
    <t>1210201906010113</t>
  </si>
  <si>
    <t>1210201906010112</t>
  </si>
  <si>
    <t>F24-STN-AUX</t>
  </si>
  <si>
    <t>1210201906020504</t>
  </si>
  <si>
    <t>F-14-ITC</t>
  </si>
  <si>
    <t>1210201902020305</t>
  </si>
  <si>
    <t>F04-IDLE</t>
  </si>
  <si>
    <t>1210201902020101</t>
  </si>
  <si>
    <t>JADIGENAHALLI</t>
  </si>
  <si>
    <t>1210201902010110</t>
  </si>
  <si>
    <t>KACHAMARANAHALLI_66</t>
  </si>
  <si>
    <t>F11-MADURANAGAR &amp; VALEPURA</t>
  </si>
  <si>
    <t>1130202906020305</t>
  </si>
  <si>
    <t>F08-T  S HALLI</t>
  </si>
  <si>
    <t>1210201903010103</t>
  </si>
  <si>
    <t>F03-K AREHALLI NJY</t>
  </si>
  <si>
    <t>1210201903010104</t>
  </si>
  <si>
    <t>F04-IDLE4</t>
  </si>
  <si>
    <t>1210201903010105</t>
  </si>
  <si>
    <t>F05-HPCL</t>
  </si>
  <si>
    <t>1210201903010106</t>
  </si>
  <si>
    <t>F06-IDLE6</t>
  </si>
  <si>
    <t>1210201903010107</t>
  </si>
  <si>
    <t>F07-ITC</t>
  </si>
  <si>
    <t>1210201903010108</t>
  </si>
  <si>
    <t>NANDAGUDI</t>
  </si>
  <si>
    <t>HOSKOTE_220</t>
  </si>
  <si>
    <t>F03-INDUSTRIAL</t>
  </si>
  <si>
    <t>1210203902010103</t>
  </si>
  <si>
    <t>F13-KUMBALAHALLI</t>
  </si>
  <si>
    <t>1210203902010112</t>
  </si>
  <si>
    <t>1210203902010301</t>
  </si>
  <si>
    <t>F06-GODREJ-AND-TYSON</t>
  </si>
  <si>
    <t>1210203902010105</t>
  </si>
  <si>
    <t>AVALAHALLI</t>
  </si>
  <si>
    <t>KONADASPURA_66</t>
  </si>
  <si>
    <t>F06-KANNAMANGALA</t>
  </si>
  <si>
    <t>1210201901010105</t>
  </si>
  <si>
    <t>F14-SAI GARDEN</t>
  </si>
  <si>
    <t>1310203907010113</t>
  </si>
  <si>
    <t>F07-CHEEMASANDRA</t>
  </si>
  <si>
    <t>1210201901010106</t>
  </si>
  <si>
    <t>F03-ARMY F&amp;G BLOCK</t>
  </si>
  <si>
    <t>1310203907010104</t>
  </si>
  <si>
    <t>F13-SEEGEHALLI</t>
  </si>
  <si>
    <t>1310203907010111</t>
  </si>
  <si>
    <t>KOLAR</t>
  </si>
  <si>
    <t>KGF</t>
  </si>
  <si>
    <t>MALUR</t>
  </si>
  <si>
    <t>LAKKUR_66</t>
  </si>
  <si>
    <t>F06-HOSAKOTE</t>
  </si>
  <si>
    <t>1230204901010104</t>
  </si>
  <si>
    <t>T AND D LOSS X=(T-W/T)*101</t>
  </si>
  <si>
    <t>T AND D LOSS X=(T-W/T)*102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</si>
</sst>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2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3" fillId="3" borderId="0" xfId="0" applyNumberFormat="1" applyFont="1" applyFill="1" applyAlignment="1" applyProtection="1">
      <alignment horizontal="right"/>
    </xf>
    <xf numFmtId="0" fontId="3" fillId="3" borderId="0" xfId="0" applyNumberFormat="1" applyFont="1" applyFill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Alignment="1" applyProtection="1">
      <alignment horizontal="right"/>
    </xf>
    <xf numFmtId="0" fontId="3" fillId="3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0" fontId="1" fillId="4" borderId="0" xfId="0" applyNumberFormat="1" applyFont="1" applyFill="1" applyAlignment="1" applyProtection="1">
      <alignment horizontal="center"/>
    </xf>
    <xf numFmtId="0" fontId="0" fillId="4" borderId="0" xfId="0" applyNumberFormat="1" applyFill="1" applyAlignment="1" applyProtection="1"/>
    <xf numFmtId="0" fontId="0" fillId="4" borderId="0" xfId="0" applyNumberFormat="1" applyFill="1" applyAlignment="1" applyProtection="1">
      <alignment horizontal="center"/>
    </xf>
    <xf numFmtId="0" fontId="3" fillId="4" borderId="0" xfId="0" applyNumberFormat="1" applyFont="1" applyFill="1" applyAlignment="1" applyProtection="1">
      <alignment horizontal="right"/>
    </xf>
    <xf numFmtId="0" fontId="3" fillId="4" borderId="0" xfId="0" applyNumberFormat="1" applyFont="1" applyFill="1" applyAlignment="1" applyProtection="1">
      <alignment horizontal="left" wrapText="1"/>
    </xf>
    <xf numFmtId="0" fontId="5" fillId="4" borderId="2" xfId="0" applyNumberFormat="1" applyFont="1" applyFill="1" applyBorder="1" applyAlignment="1" applyProtection="1">
      <alignment vertical="center"/>
    </xf>
    <xf numFmtId="0" fontId="5" fillId="4" borderId="2" xfId="0" applyNumberFormat="1" applyFont="1" applyFill="1" applyBorder="1" applyAlignment="1" applyProtection="1"/>
    <xf numFmtId="0" fontId="3" fillId="4" borderId="2" xfId="0" applyNumberFormat="1" applyFont="1" applyFill="1" applyBorder="1" applyAlignment="1" applyProtection="1">
      <alignment horizontal="center"/>
    </xf>
    <xf numFmtId="0" fontId="0" fillId="4" borderId="2" xfId="0" applyNumberFormat="1" applyFill="1" applyBorder="1" applyAlignment="1" applyProtection="1"/>
    <xf numFmtId="2" fontId="4" fillId="4" borderId="2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34"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e134" displayName="Table134" ref="A8:AD18" totalsRowShown="0" headerRowDxfId="0" dataDxfId="32" headerRowBorderDxfId="31">
  <sortState ref="A9:AD70">
    <sortCondition sortBy="cellColor" ref="U8:U70" dxfId="33"/>
  </sortState>
  <tableColumns count="30">
    <tableColumn id="1" name="SLNO" dataDxfId="30"/>
    <tableColumn id="5" name="STATION NAME" dataDxfId="29"/>
    <tableColumn id="8" name="FEEDER NAME" dataDxfId="28"/>
    <tableColumn id="9" name="FEEDER TYPE" dataDxfId="27"/>
    <tableColumn id="10" name="FEEDER CODE" dataDxfId="26"/>
    <tableColumn id="11" name="NO OF INS" dataDxfId="25"/>
    <tableColumn id="12" name="NO OF ACTIVE INS" dataDxfId="24"/>
    <tableColumn id="13" name="NO OF INACTIVE INS" dataDxfId="23"/>
    <tableColumn id="14" name="IP SET INSTALLATION" dataDxfId="22"/>
    <tableColumn id="15" name="IP_UNBILLED" dataDxfId="21"/>
    <tableColumn id="16" name="IR" dataDxfId="20"/>
    <tableColumn id="17" name="FR" dataDxfId="19"/>
    <tableColumn id="18" name="MC" dataDxfId="18"/>
    <tableColumn id="19" name="CONSUMPTION Q=(O-N)*P" dataDxfId="17"/>
    <tableColumn id="20" name="IMPORTED ENERGY" dataDxfId="16"/>
    <tableColumn id="21" name="EXPORTED ENERGY" dataDxfId="15"/>
    <tableColumn id="22" name="NET CONSUMPTION T=Q+R-S" dataDxfId="14">
      <calculatedColumnFormula>(Table134[[#This Row],[CONSUMPTION Q=(O-N)*P]]+Table134[[#This Row],[IMPORTED ENERGY]])-Table134[[#This Row],[EXPORTED ENERGY]]</calculatedColumnFormula>
    </tableColumn>
    <tableColumn id="23" name="METERED SALES" dataDxfId="13"/>
    <tableColumn id="24" name="UNMETERED SALES" dataDxfId="12"/>
    <tableColumn id="25" name="TOTAL SALES W=U+V" dataDxfId="11"/>
    <tableColumn id="26" name="T AND D LOSS X=(T-W/T)*100" dataDxfId="10">
      <calculatedColumnFormula>(Table134[[#This Row],[NET CONSUMPTION T=Q+R-S]]-Table134[[#This Row],[TOTAL SALES W=U+V]])/Table134[[#This Row],[NET CONSUMPTION T=Q+R-S]]*100</calculatedColumnFormula>
    </tableColumn>
    <tableColumn id="2" name="T AND D LOSS X=(T-W/T)*101" dataDxfId="9">
      <calculatedColumnFormula>Table134[[#This Row],[UNMETERED SALES]]/Table134[[#This Row],[IP SET INSTALLATION]]</calculatedColumnFormula>
    </tableColumn>
    <tableColumn id="3" name="T AND D LOSS X=(T-W/T)*102" dataDxfId="8">
      <calculatedColumnFormula>Table134[[#This Row],[T AND D LOSS X=(T-W/T)*101]]/10</calculatedColumnFormula>
    </tableColumn>
    <tableColumn id="27" name="DEMAND" dataDxfId="7"/>
    <tableColumn id="28" name="COLLECTION" dataDxfId="6"/>
    <tableColumn id="29" name="BILLING EFFICIENCY AA=W/T" dataDxfId="5"/>
    <tableColumn id="30" name="COLLECTION EFFICIENCY AB=Z/Y" dataDxfId="4"/>
    <tableColumn id="31" name="AT AND C LOSS AC=((1-AA*AB)*100" dataDxfId="3"/>
    <tableColumn id="32" name="REMARKS" dataDxfId="2"/>
    <tableColumn id="33" name="STATUS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8:AB70" totalsRowShown="0">
  <autoFilter ref="A8:AB70"/>
  <sortState ref="A9:AB109">
    <sortCondition ref="B8:B109"/>
  </sortState>
  <tableColumns count="28">
    <tableColumn id="1" name="SLNO"/>
    <tableColumn id="5" name="STATION NAME"/>
    <tableColumn id="8" name="FEEDER NAME"/>
    <tableColumn id="9" name="FEEDER TYPE"/>
    <tableColumn id="10" name="FEEDER CODE"/>
    <tableColumn id="11" name="NO OF INS"/>
    <tableColumn id="12" name="NO OF ACTIVE INS"/>
    <tableColumn id="13" name="NO OF INACTIVE INS"/>
    <tableColumn id="14" name="IP SET INSTALLATION"/>
    <tableColumn id="15" name="IP_UNBILLED"/>
    <tableColumn id="16" name="IR"/>
    <tableColumn id="17" name="FR"/>
    <tableColumn id="18" name="MC"/>
    <tableColumn id="19" name="CONSUMPTION Q=(O-N)*P"/>
    <tableColumn id="20" name="IMPORTED ENERGY"/>
    <tableColumn id="21" name="EXPORTED ENERGY"/>
    <tableColumn id="22" name="NET CONSUMPTION T=Q+R-S"/>
    <tableColumn id="23" name="METERED SALES"/>
    <tableColumn id="24" name="UNMETERED SALES"/>
    <tableColumn id="25" name="TOTAL SALES W=U+V"/>
    <tableColumn id="26" name="T AND D LOSS X=(T-W/T)*100"/>
    <tableColumn id="27" name="DEMAND"/>
    <tableColumn id="28" name="COLLECTION"/>
    <tableColumn id="29" name="BILLING EFFICIENCY AA=W/T"/>
    <tableColumn id="30" name="COLLECTION EFFICIENCY AB=Z/Y"/>
    <tableColumn id="31" name="AT AND C LOSS AC=((1-AA*AB)*100"/>
    <tableColumn id="32" name="REMARKS"/>
    <tableColumn id="33" name="STATU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A8:AG109" totalsRowShown="0">
  <autoFilter ref="A8:AG109"/>
  <tableColumns count="33">
    <tableColumn id="1" name="SLNO"/>
    <tableColumn id="2" name="CIRCLE"/>
    <tableColumn id="3" name="DIVISION"/>
    <tableColumn id="4" name="SUB DIVISION"/>
    <tableColumn id="5" name="STATION NAME"/>
    <tableColumn id="6" name="FEEDER OWNER"/>
    <tableColumn id="7" name="FEEDER INDEX"/>
    <tableColumn id="8" name="FEEDER NAME"/>
    <tableColumn id="9" name="FEEDER TYPE"/>
    <tableColumn id="10" name="FEEDER CODE"/>
    <tableColumn id="11" name="NO OF INS"/>
    <tableColumn id="12" name="NO OF ACTIVE INS"/>
    <tableColumn id="13" name="NO OF INACTIVE INS"/>
    <tableColumn id="14" name="IP SET INSTALLATION"/>
    <tableColumn id="15" name="IP_UNBILLED"/>
    <tableColumn id="16" name="IR"/>
    <tableColumn id="17" name="FR"/>
    <tableColumn id="18" name="MC"/>
    <tableColumn id="19" name="CONSUMPTION Q=(O-N)*P"/>
    <tableColumn id="20" name="IMPORTED ENERGY"/>
    <tableColumn id="21" name="EXPORTED ENERGY"/>
    <tableColumn id="22" name="NET CONSUMPTION T=Q+R-S"/>
    <tableColumn id="23" name="METERED SALES"/>
    <tableColumn id="24" name="UNMETERED SALES"/>
    <tableColumn id="25" name="TOTAL SALES W=U+V"/>
    <tableColumn id="26" name="T AND D LOSS X=(T-W/T)*100"/>
    <tableColumn id="27" name="DEMAND"/>
    <tableColumn id="28" name="COLLECTION"/>
    <tableColumn id="29" name="BILLING EFFICIENCY AA=W/T"/>
    <tableColumn id="30" name="COLLECTION EFFICIENCY AB=Z/Y"/>
    <tableColumn id="31" name="AT AND C LOSS AC=((1-AA*AB)*100"/>
    <tableColumn id="32" name="REMARKS"/>
    <tableColumn id="33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4" zoomScale="85" zoomScaleNormal="85" workbookViewId="0">
      <selection activeCell="C31" sqref="C31"/>
    </sheetView>
  </sheetViews>
  <sheetFormatPr defaultRowHeight="15" x14ac:dyDescent="0.25"/>
  <cols>
    <col min="1" max="1" width="5.5703125" style="13" customWidth="1"/>
    <col min="2" max="2" width="17.85546875" style="13" customWidth="1"/>
    <col min="3" max="3" width="27.42578125" style="13" customWidth="1"/>
    <col min="4" max="4" width="15.5703125" style="13" customWidth="1"/>
    <col min="5" max="5" width="18.85546875" style="13" customWidth="1"/>
    <col min="6" max="6" width="13.42578125" style="13" customWidth="1"/>
    <col min="7" max="7" width="20" style="13" customWidth="1"/>
    <col min="8" max="8" width="21.85546875" style="13" customWidth="1"/>
    <col min="9" max="9" width="6.5703125" style="13" customWidth="1"/>
    <col min="10" max="10" width="15.7109375" style="13" customWidth="1"/>
    <col min="11" max="12" width="12" style="13" customWidth="1"/>
    <col min="13" max="13" width="7.42578125" style="13" customWidth="1"/>
    <col min="14" max="14" width="12.42578125" style="13" customWidth="1"/>
    <col min="15" max="15" width="12" style="13" customWidth="1"/>
    <col min="16" max="16" width="11.5703125" style="13" customWidth="1"/>
    <col min="17" max="17" width="11.42578125" style="13" customWidth="1"/>
    <col min="18" max="18" width="14.140625" style="13" customWidth="1"/>
    <col min="19" max="19" width="13.85546875" style="13" customWidth="1"/>
    <col min="20" max="20" width="13.5703125" style="13" customWidth="1"/>
    <col min="21" max="23" width="13.42578125" style="13" customWidth="1"/>
    <col min="24" max="24" width="15.140625" style="13" customWidth="1"/>
    <col min="25" max="25" width="15.28515625" style="13" customWidth="1"/>
    <col min="26" max="26" width="29" style="13" customWidth="1"/>
    <col min="27" max="27" width="32" style="13" customWidth="1"/>
    <col min="28" max="28" width="34.85546875" style="13" customWidth="1"/>
    <col min="29" max="29" width="12.85546875" style="13" customWidth="1"/>
    <col min="30" max="30" width="11.140625" style="13" customWidth="1"/>
    <col min="31" max="16384" width="9.140625" style="13"/>
  </cols>
  <sheetData>
    <row r="1" spans="1:30" ht="18.75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  <c r="H1" s="12" t="s">
        <v>0</v>
      </c>
      <c r="I1" s="12" t="s">
        <v>0</v>
      </c>
      <c r="J1" s="12" t="s">
        <v>0</v>
      </c>
      <c r="K1" s="12" t="s">
        <v>0</v>
      </c>
      <c r="L1" s="12" t="s">
        <v>0</v>
      </c>
      <c r="M1" s="12" t="s">
        <v>0</v>
      </c>
      <c r="N1" s="12" t="s">
        <v>0</v>
      </c>
      <c r="O1" s="12" t="s">
        <v>0</v>
      </c>
      <c r="P1" s="12" t="s">
        <v>0</v>
      </c>
      <c r="Q1" s="12" t="s">
        <v>0</v>
      </c>
      <c r="R1" s="12" t="s">
        <v>0</v>
      </c>
      <c r="S1" s="12" t="s">
        <v>0</v>
      </c>
      <c r="T1" s="12" t="s">
        <v>0</v>
      </c>
      <c r="U1" s="12" t="s">
        <v>0</v>
      </c>
      <c r="V1" s="12"/>
      <c r="W1" s="12"/>
      <c r="X1" s="12" t="s">
        <v>0</v>
      </c>
      <c r="Y1" s="12" t="s">
        <v>0</v>
      </c>
      <c r="Z1" s="12" t="s">
        <v>0</v>
      </c>
      <c r="AA1" s="12" t="s">
        <v>0</v>
      </c>
      <c r="AB1" s="12" t="s">
        <v>0</v>
      </c>
      <c r="AC1" s="12" t="s">
        <v>0</v>
      </c>
    </row>
    <row r="2" spans="1:30" ht="18.75" x14ac:dyDescent="0.3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12"/>
      <c r="W2" s="12"/>
      <c r="X2" s="12" t="s">
        <v>1</v>
      </c>
      <c r="Y2" s="12" t="s">
        <v>1</v>
      </c>
      <c r="Z2" s="12" t="s">
        <v>1</v>
      </c>
      <c r="AA2" s="12" t="s">
        <v>1</v>
      </c>
      <c r="AB2" s="12" t="s">
        <v>1</v>
      </c>
      <c r="AC2" s="12" t="s">
        <v>1</v>
      </c>
    </row>
    <row r="3" spans="1:30" ht="18.75" x14ac:dyDescent="0.3">
      <c r="A3" s="12" t="s">
        <v>2</v>
      </c>
      <c r="B3" s="12" t="s">
        <v>2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12" t="s">
        <v>2</v>
      </c>
      <c r="M3" s="12" t="s">
        <v>2</v>
      </c>
      <c r="N3" s="12" t="s">
        <v>2</v>
      </c>
      <c r="O3" s="12" t="s">
        <v>2</v>
      </c>
      <c r="P3" s="12" t="s">
        <v>2</v>
      </c>
      <c r="Q3" s="12" t="s">
        <v>2</v>
      </c>
      <c r="R3" s="12" t="s">
        <v>2</v>
      </c>
      <c r="S3" s="12" t="s">
        <v>2</v>
      </c>
      <c r="T3" s="12" t="s">
        <v>2</v>
      </c>
      <c r="U3" s="12" t="s">
        <v>2</v>
      </c>
      <c r="V3" s="12"/>
      <c r="W3" s="12"/>
      <c r="X3" s="12" t="s">
        <v>2</v>
      </c>
      <c r="Y3" s="12" t="s">
        <v>2</v>
      </c>
      <c r="Z3" s="12" t="s">
        <v>2</v>
      </c>
      <c r="AA3" s="12" t="s">
        <v>2</v>
      </c>
      <c r="AB3" s="12" t="s">
        <v>2</v>
      </c>
      <c r="AC3" s="12" t="s">
        <v>2</v>
      </c>
    </row>
    <row r="4" spans="1:3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30" x14ac:dyDescent="0.25">
      <c r="D6" s="15" t="s">
        <v>7</v>
      </c>
      <c r="E6" s="16" t="s">
        <v>8</v>
      </c>
    </row>
    <row r="7" spans="1:30" s="20" customFormat="1" x14ac:dyDescent="0.25">
      <c r="A7" s="19"/>
      <c r="B7" s="19" t="s">
        <v>12</v>
      </c>
      <c r="C7" s="19" t="s">
        <v>15</v>
      </c>
      <c r="D7" s="19" t="s">
        <v>16</v>
      </c>
      <c r="E7" s="19" t="s">
        <v>17</v>
      </c>
      <c r="F7" s="19" t="s">
        <v>18</v>
      </c>
      <c r="G7" s="19" t="s">
        <v>19</v>
      </c>
      <c r="H7" s="19" t="s">
        <v>20</v>
      </c>
      <c r="I7" s="19" t="s">
        <v>21</v>
      </c>
      <c r="J7" s="19" t="s">
        <v>22</v>
      </c>
      <c r="K7" s="19" t="s">
        <v>23</v>
      </c>
      <c r="L7" s="19" t="s">
        <v>24</v>
      </c>
      <c r="M7" s="19" t="s">
        <v>25</v>
      </c>
      <c r="N7" s="19" t="s">
        <v>26</v>
      </c>
      <c r="O7" s="19" t="s">
        <v>27</v>
      </c>
      <c r="P7" s="19" t="s">
        <v>28</v>
      </c>
      <c r="Q7" s="19" t="s">
        <v>29</v>
      </c>
      <c r="R7" s="19" t="s">
        <v>30</v>
      </c>
      <c r="S7" s="19" t="s">
        <v>31</v>
      </c>
      <c r="T7" s="19" t="s">
        <v>32</v>
      </c>
      <c r="U7" s="19" t="s">
        <v>33</v>
      </c>
      <c r="V7" s="19"/>
      <c r="W7" s="19"/>
      <c r="X7" s="19" t="s">
        <v>34</v>
      </c>
      <c r="Y7" s="19" t="s">
        <v>35</v>
      </c>
      <c r="Z7" s="19" t="s">
        <v>36</v>
      </c>
      <c r="AA7" s="19" t="s">
        <v>37</v>
      </c>
      <c r="AB7" s="19" t="s">
        <v>38</v>
      </c>
      <c r="AC7" s="19" t="s">
        <v>39</v>
      </c>
    </row>
    <row r="8" spans="1:30" s="18" customFormat="1" ht="34.5" customHeight="1" x14ac:dyDescent="0.25">
      <c r="A8" s="17" t="s">
        <v>40</v>
      </c>
      <c r="B8" s="17" t="s">
        <v>44</v>
      </c>
      <c r="C8" s="17" t="s">
        <v>47</v>
      </c>
      <c r="D8" s="17" t="s">
        <v>48</v>
      </c>
      <c r="E8" s="17" t="s">
        <v>49</v>
      </c>
      <c r="F8" s="17" t="s">
        <v>50</v>
      </c>
      <c r="G8" s="17" t="s">
        <v>51</v>
      </c>
      <c r="H8" s="17" t="s">
        <v>52</v>
      </c>
      <c r="I8" s="17" t="s">
        <v>53</v>
      </c>
      <c r="J8" s="17" t="s">
        <v>54</v>
      </c>
      <c r="K8" s="17" t="s">
        <v>55</v>
      </c>
      <c r="L8" s="17" t="s">
        <v>56</v>
      </c>
      <c r="M8" s="17" t="s">
        <v>57</v>
      </c>
      <c r="N8" s="17" t="s">
        <v>58</v>
      </c>
      <c r="O8" s="17" t="s">
        <v>59</v>
      </c>
      <c r="P8" s="17" t="s">
        <v>60</v>
      </c>
      <c r="Q8" s="17" t="s">
        <v>61</v>
      </c>
      <c r="R8" s="17" t="s">
        <v>62</v>
      </c>
      <c r="S8" s="17" t="s">
        <v>63</v>
      </c>
      <c r="T8" s="17" t="s">
        <v>64</v>
      </c>
      <c r="U8" s="17" t="s">
        <v>65</v>
      </c>
      <c r="V8" s="17" t="s">
        <v>296</v>
      </c>
      <c r="W8" s="17" t="s">
        <v>297</v>
      </c>
      <c r="X8" s="17" t="s">
        <v>66</v>
      </c>
      <c r="Y8" s="17" t="s">
        <v>67</v>
      </c>
      <c r="Z8" s="17" t="s">
        <v>68</v>
      </c>
      <c r="AA8" s="17" t="s">
        <v>69</v>
      </c>
      <c r="AB8" s="17" t="s">
        <v>70</v>
      </c>
      <c r="AC8" s="17" t="s">
        <v>71</v>
      </c>
      <c r="AD8" s="17" t="s">
        <v>72</v>
      </c>
    </row>
    <row r="9" spans="1:30" s="20" customFormat="1" ht="15.75" x14ac:dyDescent="0.25">
      <c r="A9" s="20">
        <v>63</v>
      </c>
      <c r="B9" s="20" t="s">
        <v>74</v>
      </c>
      <c r="C9" s="20" t="s">
        <v>214</v>
      </c>
      <c r="D9" s="20" t="s">
        <v>80</v>
      </c>
      <c r="E9" s="20" t="s">
        <v>215</v>
      </c>
      <c r="F9" s="20">
        <v>288</v>
      </c>
      <c r="G9" s="20">
        <v>288</v>
      </c>
      <c r="H9" s="20">
        <v>0</v>
      </c>
      <c r="I9" s="20">
        <v>271</v>
      </c>
      <c r="J9" s="20">
        <v>0</v>
      </c>
      <c r="K9" s="20">
        <v>3727.2</v>
      </c>
      <c r="L9" s="20">
        <v>4073.3</v>
      </c>
      <c r="M9" s="20">
        <v>2000</v>
      </c>
      <c r="N9" s="20">
        <v>692200</v>
      </c>
      <c r="O9" s="20">
        <v>0</v>
      </c>
      <c r="P9" s="20">
        <v>100000</v>
      </c>
      <c r="Q9" s="20">
        <f>(Table134[[#This Row],[CONSUMPTION Q=(O-N)*P]]+Table134[[#This Row],[IMPORTED ENERGY]])-Table134[[#This Row],[EXPORTED ENERGY]]</f>
        <v>592200</v>
      </c>
      <c r="R9" s="20">
        <v>963</v>
      </c>
      <c r="S9" s="20">
        <v>536881</v>
      </c>
      <c r="T9" s="20">
        <v>537844</v>
      </c>
      <c r="U9" s="21">
        <f>(Table134[[#This Row],[NET CONSUMPTION T=Q+R-S]]-Table134[[#This Row],[TOTAL SALES W=U+V]])/Table134[[#This Row],[NET CONSUMPTION T=Q+R-S]]*100</f>
        <v>9.1786558595069234</v>
      </c>
      <c r="V9" s="21">
        <f>Table134[[#This Row],[UNMETERED SALES]]/Table134[[#This Row],[IP SET INSTALLATION]]</f>
        <v>1981.110701107011</v>
      </c>
      <c r="W9" s="21">
        <f>Table134[[#This Row],[T AND D LOSS X=(T-W/T)*101]]/10</f>
        <v>198.11107011070109</v>
      </c>
      <c r="X9" s="20">
        <v>3167271.64</v>
      </c>
      <c r="Y9" s="20">
        <v>3171224.64</v>
      </c>
      <c r="Z9" s="20">
        <v>0.77700000000000002</v>
      </c>
      <c r="AA9" s="20">
        <v>1.0012000000000001</v>
      </c>
      <c r="AB9" s="20">
        <v>22.33</v>
      </c>
    </row>
    <row r="10" spans="1:30" s="20" customFormat="1" ht="15.75" x14ac:dyDescent="0.25">
      <c r="A10" s="20">
        <v>75</v>
      </c>
      <c r="B10" s="20" t="s">
        <v>74</v>
      </c>
      <c r="C10" s="20" t="s">
        <v>238</v>
      </c>
      <c r="D10" s="20" t="s">
        <v>93</v>
      </c>
      <c r="E10" s="20" t="s">
        <v>239</v>
      </c>
      <c r="F10" s="20">
        <v>7124</v>
      </c>
      <c r="G10" s="20">
        <v>7124</v>
      </c>
      <c r="H10" s="20">
        <v>0</v>
      </c>
      <c r="I10" s="20">
        <v>456</v>
      </c>
      <c r="J10" s="20">
        <v>0</v>
      </c>
      <c r="K10" s="20">
        <v>13684.7</v>
      </c>
      <c r="L10" s="20">
        <v>14431.9</v>
      </c>
      <c r="M10" s="20">
        <v>2000</v>
      </c>
      <c r="N10" s="20">
        <v>1494400</v>
      </c>
      <c r="O10" s="20">
        <v>240000</v>
      </c>
      <c r="P10" s="20">
        <v>0</v>
      </c>
      <c r="Q10" s="20">
        <f>(Table134[[#This Row],[CONSUMPTION Q=(O-N)*P]]+Table134[[#This Row],[IMPORTED ENERGY]])-Table134[[#This Row],[EXPORTED ENERGY]]</f>
        <v>1734400</v>
      </c>
      <c r="R10" s="20">
        <v>637256.31999999995</v>
      </c>
      <c r="S10" s="20">
        <v>883974.59</v>
      </c>
      <c r="T10" s="20">
        <v>1521230.91</v>
      </c>
      <c r="U10" s="21">
        <f>(Table134[[#This Row],[NET CONSUMPTION T=Q+R-S]]-Table134[[#This Row],[TOTAL SALES W=U+V]])/Table134[[#This Row],[NET CONSUMPTION T=Q+R-S]]*100</f>
        <v>12.290653251845022</v>
      </c>
      <c r="V10" s="21">
        <f>Table134[[#This Row],[UNMETERED SALES]]/Table134[[#This Row],[IP SET INSTALLATION]]</f>
        <v>1938.5407675438596</v>
      </c>
      <c r="W10" s="21">
        <f>Table134[[#This Row],[T AND D LOSS X=(T-W/T)*101]]/10</f>
        <v>193.85407675438597</v>
      </c>
      <c r="X10" s="20">
        <v>12404847.720000001</v>
      </c>
      <c r="Y10" s="20">
        <v>11748568.83</v>
      </c>
      <c r="Z10" s="20">
        <v>1.018</v>
      </c>
      <c r="AA10" s="20">
        <v>0.94710000000000005</v>
      </c>
      <c r="AB10" s="20">
        <v>-1.7</v>
      </c>
    </row>
    <row r="11" spans="1:30" s="20" customFormat="1" ht="15.75" x14ac:dyDescent="0.25">
      <c r="A11" s="20">
        <v>45</v>
      </c>
      <c r="B11" s="20" t="s">
        <v>82</v>
      </c>
      <c r="C11" s="20" t="s">
        <v>176</v>
      </c>
      <c r="D11" s="20" t="s">
        <v>80</v>
      </c>
      <c r="E11" s="20" t="s">
        <v>177</v>
      </c>
      <c r="F11" s="20">
        <v>130</v>
      </c>
      <c r="G11" s="20">
        <v>130</v>
      </c>
      <c r="H11" s="20">
        <v>0</v>
      </c>
      <c r="I11" s="20">
        <v>119</v>
      </c>
      <c r="J11" s="20">
        <v>0</v>
      </c>
      <c r="K11" s="20">
        <v>290.63099999999997</v>
      </c>
      <c r="L11" s="20">
        <v>298.42899999999997</v>
      </c>
      <c r="M11" s="20">
        <v>40000</v>
      </c>
      <c r="N11" s="20">
        <v>311920</v>
      </c>
      <c r="O11" s="20">
        <v>0</v>
      </c>
      <c r="P11" s="20">
        <v>47000</v>
      </c>
      <c r="Q11" s="20">
        <f>(Table134[[#This Row],[CONSUMPTION Q=(O-N)*P]]+Table134[[#This Row],[IMPORTED ENERGY]])-Table134[[#This Row],[EXPORTED ENERGY]]</f>
        <v>264920</v>
      </c>
      <c r="R11" s="20">
        <v>669</v>
      </c>
      <c r="S11" s="20">
        <v>238000</v>
      </c>
      <c r="T11" s="20">
        <v>238669</v>
      </c>
      <c r="U11" s="21">
        <f>(Table134[[#This Row],[NET CONSUMPTION T=Q+R-S]]-Table134[[#This Row],[TOTAL SALES W=U+V]])/Table134[[#This Row],[NET CONSUMPTION T=Q+R-S]]*100</f>
        <v>9.9090291408727165</v>
      </c>
      <c r="V11" s="21">
        <f>Table134[[#This Row],[UNMETERED SALES]]/Table134[[#This Row],[IP SET INSTALLATION]]</f>
        <v>2000</v>
      </c>
      <c r="W11" s="21">
        <f>Table134[[#This Row],[T AND D LOSS X=(T-W/T)*101]]/10</f>
        <v>200</v>
      </c>
      <c r="X11" s="20">
        <v>1403508.67</v>
      </c>
      <c r="Y11" s="20">
        <v>1403510.67</v>
      </c>
      <c r="Z11" s="20">
        <v>0.76519999999999999</v>
      </c>
      <c r="AA11" s="20">
        <v>1</v>
      </c>
      <c r="AB11" s="20">
        <v>23.48</v>
      </c>
    </row>
    <row r="12" spans="1:30" s="20" customFormat="1" ht="15.75" x14ac:dyDescent="0.25">
      <c r="A12" s="20">
        <v>34</v>
      </c>
      <c r="B12" s="20" t="s">
        <v>82</v>
      </c>
      <c r="C12" s="20" t="s">
        <v>153</v>
      </c>
      <c r="D12" s="20" t="s">
        <v>119</v>
      </c>
      <c r="E12" s="20" t="s">
        <v>154</v>
      </c>
      <c r="F12" s="20">
        <v>153</v>
      </c>
      <c r="G12" s="20">
        <v>153</v>
      </c>
      <c r="H12" s="20">
        <v>0</v>
      </c>
      <c r="I12" s="20">
        <v>30</v>
      </c>
      <c r="J12" s="20">
        <v>0</v>
      </c>
      <c r="K12" s="20">
        <v>42035.6</v>
      </c>
      <c r="L12" s="20">
        <v>43151.4</v>
      </c>
      <c r="M12" s="20">
        <v>1000</v>
      </c>
      <c r="N12" s="20">
        <v>0</v>
      </c>
      <c r="O12" s="20">
        <v>74000</v>
      </c>
      <c r="P12" s="20">
        <v>0</v>
      </c>
      <c r="Q12" s="20">
        <f>(Table134[[#This Row],[CONSUMPTION Q=(O-N)*P]]+Table134[[#This Row],[IMPORTED ENERGY]])-Table134[[#This Row],[EXPORTED ENERGY]]</f>
        <v>74000</v>
      </c>
      <c r="R12" s="20">
        <v>21103</v>
      </c>
      <c r="S12" s="20">
        <v>48676.095000000001</v>
      </c>
      <c r="T12" s="20">
        <v>69779.095000000001</v>
      </c>
      <c r="U12" s="21">
        <f>(Table134[[#This Row],[NET CONSUMPTION T=Q+R-S]]-Table134[[#This Row],[TOTAL SALES W=U+V]])/Table134[[#This Row],[NET CONSUMPTION T=Q+R-S]]*100</f>
        <v>5.7039256756756744</v>
      </c>
      <c r="V12" s="21">
        <f>Table134[[#This Row],[UNMETERED SALES]]/Table134[[#This Row],[IP SET INSTALLATION]]</f>
        <v>1622.5364999999999</v>
      </c>
      <c r="W12" s="21">
        <f>Table134[[#This Row],[T AND D LOSS X=(T-W/T)*101]]/10</f>
        <v>162.25364999999999</v>
      </c>
      <c r="X12" s="20">
        <v>472520.29</v>
      </c>
      <c r="Y12" s="20">
        <v>533672.32999999996</v>
      </c>
      <c r="Z12" s="20">
        <v>5.8599999999999999E-2</v>
      </c>
      <c r="AA12" s="20">
        <v>1.1294</v>
      </c>
      <c r="AB12" s="20">
        <v>106.32</v>
      </c>
    </row>
    <row r="13" spans="1:30" s="20" customFormat="1" ht="15.75" x14ac:dyDescent="0.25">
      <c r="A13" s="20">
        <v>35</v>
      </c>
      <c r="B13" s="20" t="s">
        <v>82</v>
      </c>
      <c r="C13" s="20" t="s">
        <v>155</v>
      </c>
      <c r="D13" s="20" t="s">
        <v>119</v>
      </c>
      <c r="E13" s="20" t="s">
        <v>156</v>
      </c>
      <c r="F13" s="20">
        <v>35</v>
      </c>
      <c r="G13" s="20">
        <v>35</v>
      </c>
      <c r="H13" s="20">
        <v>0</v>
      </c>
      <c r="I13" s="20">
        <v>34</v>
      </c>
      <c r="J13" s="20">
        <v>0</v>
      </c>
      <c r="K13" s="20">
        <v>19873.099999999999</v>
      </c>
      <c r="L13" s="20">
        <v>20302.7</v>
      </c>
      <c r="M13" s="20">
        <v>2000</v>
      </c>
      <c r="N13" s="20">
        <v>0</v>
      </c>
      <c r="O13" s="20">
        <v>56447</v>
      </c>
      <c r="P13" s="20">
        <v>0</v>
      </c>
      <c r="Q13" s="20">
        <f>(Table134[[#This Row],[CONSUMPTION Q=(O-N)*P]]+Table134[[#This Row],[IMPORTED ENERGY]])-Table134[[#This Row],[EXPORTED ENERGY]]</f>
        <v>56447</v>
      </c>
      <c r="R13" s="20">
        <v>0</v>
      </c>
      <c r="S13" s="20">
        <v>56247.932000000001</v>
      </c>
      <c r="T13" s="20">
        <v>56247.932000000001</v>
      </c>
      <c r="U13" s="21">
        <f>(Table134[[#This Row],[NET CONSUMPTION T=Q+R-S]]-Table134[[#This Row],[TOTAL SALES W=U+V]])/Table134[[#This Row],[NET CONSUMPTION T=Q+R-S]]*100</f>
        <v>0.35266356050808595</v>
      </c>
      <c r="V13" s="21">
        <f>Table134[[#This Row],[UNMETERED SALES]]/Table134[[#This Row],[IP SET INSTALLATION]]</f>
        <v>1654.3509411764705</v>
      </c>
      <c r="W13" s="21">
        <f>Table134[[#This Row],[T AND D LOSS X=(T-W/T)*101]]/10</f>
        <v>165.43509411764705</v>
      </c>
      <c r="X13" s="20">
        <v>330025.53000000003</v>
      </c>
      <c r="Y13" s="20">
        <v>330025.53000000003</v>
      </c>
      <c r="Z13" s="20">
        <v>6.1400000000000003E-2</v>
      </c>
      <c r="AA13" s="20">
        <v>1</v>
      </c>
      <c r="AB13" s="20">
        <v>93.86</v>
      </c>
    </row>
    <row r="14" spans="1:30" s="20" customFormat="1" ht="15.75" x14ac:dyDescent="0.25">
      <c r="A14" s="20">
        <v>71</v>
      </c>
      <c r="B14" s="20" t="s">
        <v>82</v>
      </c>
      <c r="C14" s="20" t="s">
        <v>230</v>
      </c>
      <c r="D14" s="20" t="s">
        <v>119</v>
      </c>
      <c r="E14" s="20" t="s">
        <v>231</v>
      </c>
      <c r="F14" s="20">
        <v>190</v>
      </c>
      <c r="G14" s="20">
        <v>190</v>
      </c>
      <c r="H14" s="20">
        <v>0</v>
      </c>
      <c r="I14" s="20">
        <v>48</v>
      </c>
      <c r="J14" s="20">
        <v>0</v>
      </c>
      <c r="K14" s="20">
        <v>0</v>
      </c>
      <c r="L14" s="20">
        <v>0</v>
      </c>
      <c r="M14" s="20">
        <v>2000</v>
      </c>
      <c r="N14" s="20">
        <v>0</v>
      </c>
      <c r="O14" s="20">
        <v>21465</v>
      </c>
      <c r="P14" s="20">
        <v>0</v>
      </c>
      <c r="Q14" s="20">
        <f>(Table134[[#This Row],[CONSUMPTION Q=(O-N)*P]]+Table134[[#This Row],[IMPORTED ENERGY]])-Table134[[#This Row],[EXPORTED ENERGY]]</f>
        <v>21465</v>
      </c>
      <c r="R14" s="20">
        <v>20268</v>
      </c>
      <c r="S14" s="20">
        <v>0</v>
      </c>
      <c r="T14" s="20">
        <v>20268</v>
      </c>
      <c r="U14" s="21">
        <f>(Table134[[#This Row],[NET CONSUMPTION T=Q+R-S]]-Table134[[#This Row],[TOTAL SALES W=U+V]])/Table134[[#This Row],[NET CONSUMPTION T=Q+R-S]]*100</f>
        <v>5.5765199161425576</v>
      </c>
      <c r="V14" s="21">
        <f>Table134[[#This Row],[UNMETERED SALES]]/Table134[[#This Row],[IP SET INSTALLATION]]</f>
        <v>0</v>
      </c>
      <c r="W14" s="21">
        <f>Table134[[#This Row],[T AND D LOSS X=(T-W/T)*101]]/10</f>
        <v>0</v>
      </c>
      <c r="X14" s="20">
        <v>207209.61</v>
      </c>
      <c r="Y14" s="20">
        <v>158315.1</v>
      </c>
      <c r="Z14" s="20">
        <v>1.1605000000000001</v>
      </c>
      <c r="AA14" s="20">
        <v>0.76400000000000001</v>
      </c>
      <c r="AB14" s="20">
        <v>-12.26</v>
      </c>
    </row>
    <row r="15" spans="1:30" s="20" customFormat="1" ht="15.75" x14ac:dyDescent="0.25">
      <c r="A15" s="20">
        <v>93</v>
      </c>
      <c r="B15" s="20" t="s">
        <v>270</v>
      </c>
      <c r="C15" s="20" t="s">
        <v>273</v>
      </c>
      <c r="D15" s="20" t="s">
        <v>80</v>
      </c>
      <c r="E15" s="20" t="s">
        <v>274</v>
      </c>
      <c r="F15" s="20">
        <v>219</v>
      </c>
      <c r="G15" s="20">
        <v>219</v>
      </c>
      <c r="H15" s="20">
        <v>0</v>
      </c>
      <c r="I15" s="20">
        <v>218</v>
      </c>
      <c r="J15" s="20">
        <v>0</v>
      </c>
      <c r="K15" s="20">
        <v>201.798</v>
      </c>
      <c r="L15" s="20">
        <v>215.60300000000001</v>
      </c>
      <c r="M15" s="20">
        <v>40000</v>
      </c>
      <c r="N15" s="20">
        <v>552200</v>
      </c>
      <c r="O15" s="20">
        <v>0</v>
      </c>
      <c r="P15" s="20">
        <v>70000</v>
      </c>
      <c r="Q15" s="20">
        <f>(Table134[[#This Row],[CONSUMPTION Q=(O-N)*P]]+Table134[[#This Row],[IMPORTED ENERGY]])-Table134[[#This Row],[EXPORTED ENERGY]]</f>
        <v>482200</v>
      </c>
      <c r="R15" s="20">
        <v>0</v>
      </c>
      <c r="S15" s="20">
        <v>436000</v>
      </c>
      <c r="T15" s="20">
        <v>436000</v>
      </c>
      <c r="U15" s="21">
        <f>(Table134[[#This Row],[NET CONSUMPTION T=Q+R-S]]-Table134[[#This Row],[TOTAL SALES W=U+V]])/Table134[[#This Row],[NET CONSUMPTION T=Q+R-S]]*100</f>
        <v>9.5810866860223971</v>
      </c>
      <c r="V15" s="21">
        <f>Table134[[#This Row],[UNMETERED SALES]]/Table134[[#This Row],[IP SET INSTALLATION]]</f>
        <v>2000</v>
      </c>
      <c r="W15" s="21">
        <f>Table134[[#This Row],[T AND D LOSS X=(T-W/T)*101]]/10</f>
        <v>200</v>
      </c>
      <c r="X15" s="20">
        <v>2560708</v>
      </c>
      <c r="Y15" s="20">
        <v>2559320</v>
      </c>
      <c r="Z15" s="20">
        <v>0.78959999999999997</v>
      </c>
      <c r="AA15" s="20">
        <v>0.99950000000000006</v>
      </c>
      <c r="AB15" s="20">
        <v>21.03</v>
      </c>
    </row>
    <row r="16" spans="1:30" s="20" customFormat="1" ht="15.75" x14ac:dyDescent="0.25">
      <c r="A16" s="20">
        <v>38</v>
      </c>
      <c r="B16" s="20" t="s">
        <v>86</v>
      </c>
      <c r="C16" s="20" t="s">
        <v>162</v>
      </c>
      <c r="D16" s="20" t="s">
        <v>80</v>
      </c>
      <c r="E16" s="20" t="s">
        <v>163</v>
      </c>
      <c r="F16" s="20">
        <v>241</v>
      </c>
      <c r="G16" s="20">
        <v>241</v>
      </c>
      <c r="H16" s="20">
        <v>0</v>
      </c>
      <c r="I16" s="20">
        <v>207</v>
      </c>
      <c r="J16" s="20">
        <v>0</v>
      </c>
      <c r="K16" s="20">
        <v>806.26700000000005</v>
      </c>
      <c r="L16" s="20">
        <v>831.46199999999999</v>
      </c>
      <c r="M16" s="20">
        <v>20000</v>
      </c>
      <c r="N16" s="20">
        <v>503900</v>
      </c>
      <c r="O16" s="20">
        <v>0</v>
      </c>
      <c r="P16" s="20">
        <v>38000</v>
      </c>
      <c r="Q16" s="20">
        <f>(Table134[[#This Row],[CONSUMPTION Q=(O-N)*P]]+Table134[[#This Row],[IMPORTED ENERGY]])-Table134[[#This Row],[EXPORTED ENERGY]]</f>
        <v>465900</v>
      </c>
      <c r="R16" s="20">
        <v>8461</v>
      </c>
      <c r="S16" s="20">
        <v>414000</v>
      </c>
      <c r="T16" s="20">
        <v>422461</v>
      </c>
      <c r="U16" s="21">
        <f>(Table134[[#This Row],[NET CONSUMPTION T=Q+R-S]]-Table134[[#This Row],[TOTAL SALES W=U+V]])/Table134[[#This Row],[NET CONSUMPTION T=Q+R-S]]*100</f>
        <v>9.3236746082850406</v>
      </c>
      <c r="V16" s="21">
        <f>Table134[[#This Row],[UNMETERED SALES]]/Table134[[#This Row],[IP SET INSTALLATION]]</f>
        <v>2000</v>
      </c>
      <c r="W16" s="21">
        <f>Table134[[#This Row],[T AND D LOSS X=(T-W/T)*101]]/10</f>
        <v>200</v>
      </c>
      <c r="X16" s="20">
        <v>2515554.84</v>
      </c>
      <c r="Y16" s="20">
        <v>2628496.84</v>
      </c>
      <c r="Z16" s="20">
        <v>0.83840000000000003</v>
      </c>
      <c r="AA16" s="20">
        <v>1.0448999999999999</v>
      </c>
      <c r="AB16" s="20">
        <v>16.89</v>
      </c>
    </row>
    <row r="17" spans="1:28" s="20" customFormat="1" ht="15.75" x14ac:dyDescent="0.25">
      <c r="A17" s="20">
        <v>4</v>
      </c>
      <c r="B17" s="20" t="s">
        <v>86</v>
      </c>
      <c r="C17" s="20" t="s">
        <v>87</v>
      </c>
      <c r="D17" s="20" t="s">
        <v>80</v>
      </c>
      <c r="E17" s="20" t="s">
        <v>88</v>
      </c>
      <c r="F17" s="20">
        <v>112</v>
      </c>
      <c r="G17" s="20">
        <v>112</v>
      </c>
      <c r="H17" s="20">
        <v>0</v>
      </c>
      <c r="I17" s="20">
        <v>111</v>
      </c>
      <c r="J17" s="20">
        <v>0</v>
      </c>
      <c r="K17" s="20">
        <v>356.72300000000001</v>
      </c>
      <c r="L17" s="20">
        <v>379.15600000000001</v>
      </c>
      <c r="M17" s="20">
        <v>20000</v>
      </c>
      <c r="N17" s="20">
        <v>448660</v>
      </c>
      <c r="O17" s="20">
        <v>0</v>
      </c>
      <c r="P17" s="20">
        <v>205000</v>
      </c>
      <c r="Q17" s="20">
        <f>(Table134[[#This Row],[CONSUMPTION Q=(O-N)*P]]+Table134[[#This Row],[IMPORTED ENERGY]])-Table134[[#This Row],[EXPORTED ENERGY]]</f>
        <v>243660</v>
      </c>
      <c r="R17" s="20">
        <v>0</v>
      </c>
      <c r="S17" s="20">
        <v>222000</v>
      </c>
      <c r="T17" s="20">
        <v>222000</v>
      </c>
      <c r="U17" s="21">
        <f>(Table134[[#This Row],[NET CONSUMPTION T=Q+R-S]]-Table134[[#This Row],[TOTAL SALES W=U+V]])/Table134[[#This Row],[NET CONSUMPTION T=Q+R-S]]*100</f>
        <v>8.8894360994828858</v>
      </c>
      <c r="V17" s="21">
        <f>Table134[[#This Row],[UNMETERED SALES]]/Table134[[#This Row],[IP SET INSTALLATION]]</f>
        <v>2000</v>
      </c>
      <c r="W17" s="21">
        <f>Table134[[#This Row],[T AND D LOSS X=(T-W/T)*101]]/10</f>
        <v>200</v>
      </c>
      <c r="X17" s="20">
        <v>1303388</v>
      </c>
      <c r="Y17" s="20">
        <v>1303636</v>
      </c>
      <c r="Z17" s="20">
        <v>0.49480000000000002</v>
      </c>
      <c r="AA17" s="20">
        <v>1.0002</v>
      </c>
      <c r="AB17" s="20">
        <v>50.53</v>
      </c>
    </row>
    <row r="18" spans="1:28" s="20" customFormat="1" ht="15.75" x14ac:dyDescent="0.25">
      <c r="A18" s="20">
        <v>21</v>
      </c>
      <c r="B18" s="20" t="s">
        <v>78</v>
      </c>
      <c r="C18" s="20" t="s">
        <v>127</v>
      </c>
      <c r="D18" s="20" t="s">
        <v>80</v>
      </c>
      <c r="E18" s="20" t="s">
        <v>128</v>
      </c>
      <c r="F18" s="20">
        <v>331</v>
      </c>
      <c r="G18" s="20">
        <v>331</v>
      </c>
      <c r="H18" s="20">
        <v>0</v>
      </c>
      <c r="I18" s="20">
        <v>329</v>
      </c>
      <c r="J18" s="20">
        <v>0</v>
      </c>
      <c r="K18" s="20">
        <v>599.95899999999995</v>
      </c>
      <c r="L18" s="20">
        <v>618.44500000000005</v>
      </c>
      <c r="M18" s="20">
        <v>40000</v>
      </c>
      <c r="N18" s="20">
        <f>(Table134[[#This Row],[FR]]-Table134[[#This Row],[IR]])*Table134[[#This Row],[MC]]</f>
        <v>739440.00000000419</v>
      </c>
      <c r="O18" s="20">
        <v>0</v>
      </c>
      <c r="P18" s="20">
        <v>0</v>
      </c>
      <c r="Q18" s="20">
        <f>(Table134[[#This Row],[CONSUMPTION Q=(O-N)*P]]+Table134[[#This Row],[IMPORTED ENERGY]])-Table134[[#This Row],[EXPORTED ENERGY]]</f>
        <v>739440.00000000419</v>
      </c>
      <c r="R18" s="20">
        <v>22</v>
      </c>
      <c r="S18" s="20">
        <v>655100</v>
      </c>
      <c r="T18" s="20">
        <v>655122</v>
      </c>
      <c r="U18" s="21">
        <f>(Table134[[#This Row],[NET CONSUMPTION T=Q+R-S]]-Table134[[#This Row],[TOTAL SALES W=U+V]])/Table134[[#This Row],[NET CONSUMPTION T=Q+R-S]]*100</f>
        <v>11.402953586498391</v>
      </c>
      <c r="V18" s="21">
        <f>Table134[[#This Row],[UNMETERED SALES]]/Table134[[#This Row],[IP SET INSTALLATION]]</f>
        <v>1991.1854103343464</v>
      </c>
      <c r="W18" s="21">
        <f>Table134[[#This Row],[T AND D LOSS X=(T-W/T)*101]]/10</f>
        <v>199.11854103343464</v>
      </c>
      <c r="X18" s="20">
        <v>3846014.93</v>
      </c>
      <c r="Y18" s="20">
        <v>4574252.32</v>
      </c>
      <c r="Z18" s="20">
        <v>0.55549999999999999</v>
      </c>
      <c r="AA18" s="20">
        <v>1.1893</v>
      </c>
      <c r="AB18" s="20">
        <v>52.86</v>
      </c>
    </row>
    <row r="19" spans="1:28" s="20" customFormat="1" x14ac:dyDescent="0.25"/>
  </sheetData>
  <mergeCells count="3">
    <mergeCell ref="A1:AC1"/>
    <mergeCell ref="A2:AC2"/>
    <mergeCell ref="A3:AC3"/>
  </mergeCells>
  <pageMargins left="0.75" right="0.75" top="0.75" bottom="0.5" header="0.5" footer="0.75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zoomScale="85" zoomScaleNormal="85" workbookViewId="0">
      <selection activeCell="A68" sqref="A68:XFD69"/>
    </sheetView>
  </sheetViews>
  <sheetFormatPr defaultRowHeight="15" x14ac:dyDescent="0.25"/>
  <cols>
    <col min="1" max="1" width="5.5703125" customWidth="1"/>
    <col min="2" max="2" width="17.85546875" customWidth="1"/>
    <col min="3" max="3" width="27.42578125" customWidth="1"/>
    <col min="4" max="4" width="15.5703125" customWidth="1"/>
    <col min="5" max="5" width="18.85546875" customWidth="1"/>
    <col min="6" max="6" width="13.42578125" hidden="1" customWidth="1"/>
    <col min="7" max="7" width="20" hidden="1" customWidth="1"/>
    <col min="8" max="8" width="21.85546875" hidden="1" customWidth="1"/>
    <col min="9" max="9" width="6.5703125" customWidth="1"/>
    <col min="10" max="10" width="15.7109375" hidden="1" customWidth="1"/>
    <col min="11" max="12" width="12" hidden="1" customWidth="1"/>
    <col min="13" max="13" width="7.42578125" hidden="1" customWidth="1"/>
    <col min="14" max="14" width="12.42578125" customWidth="1"/>
    <col min="15" max="15" width="12" customWidth="1"/>
    <col min="16" max="16" width="11.5703125" customWidth="1"/>
    <col min="17" max="17" width="11.42578125" customWidth="1"/>
    <col min="18" max="18" width="14.140625" customWidth="1"/>
    <col min="19" max="19" width="13.85546875" customWidth="1"/>
    <col min="20" max="20" width="13.5703125" customWidth="1"/>
    <col min="21" max="21" width="13.42578125" customWidth="1"/>
    <col min="22" max="22" width="15.140625" customWidth="1"/>
    <col min="23" max="23" width="15.28515625" customWidth="1"/>
    <col min="24" max="24" width="29" customWidth="1"/>
    <col min="25" max="25" width="32" customWidth="1"/>
    <col min="26" max="26" width="34.85546875" customWidth="1"/>
    <col min="27" max="27" width="12.85546875" customWidth="1"/>
    <col min="28" max="28" width="11.140625" customWidth="1"/>
  </cols>
  <sheetData>
    <row r="1" spans="1:28" ht="18.75" x14ac:dyDescent="0.3">
      <c r="A1" s="6" t="s">
        <v>0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  <c r="H1" s="6" t="s">
        <v>0</v>
      </c>
      <c r="I1" s="6" t="s">
        <v>0</v>
      </c>
      <c r="J1" s="6" t="s">
        <v>0</v>
      </c>
      <c r="K1" s="6" t="s">
        <v>0</v>
      </c>
      <c r="L1" s="6" t="s">
        <v>0</v>
      </c>
      <c r="M1" s="6" t="s">
        <v>0</v>
      </c>
      <c r="N1" s="6" t="s">
        <v>0</v>
      </c>
      <c r="O1" s="6" t="s">
        <v>0</v>
      </c>
      <c r="P1" s="6" t="s">
        <v>0</v>
      </c>
      <c r="Q1" s="6" t="s">
        <v>0</v>
      </c>
      <c r="R1" s="6" t="s">
        <v>0</v>
      </c>
      <c r="S1" s="6" t="s">
        <v>0</v>
      </c>
      <c r="T1" s="6" t="s">
        <v>0</v>
      </c>
      <c r="U1" s="6" t="s">
        <v>0</v>
      </c>
      <c r="V1" s="6" t="s">
        <v>0</v>
      </c>
      <c r="W1" s="6" t="s">
        <v>0</v>
      </c>
      <c r="X1" s="6" t="s">
        <v>0</v>
      </c>
      <c r="Y1" s="6" t="s">
        <v>0</v>
      </c>
      <c r="Z1" s="6" t="s">
        <v>0</v>
      </c>
      <c r="AA1" s="6" t="s">
        <v>0</v>
      </c>
    </row>
    <row r="2" spans="1:28" ht="18.75" x14ac:dyDescent="0.3">
      <c r="A2" s="6" t="s">
        <v>1</v>
      </c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 t="s">
        <v>1</v>
      </c>
      <c r="W2" s="6" t="s">
        <v>1</v>
      </c>
      <c r="X2" s="6" t="s">
        <v>1</v>
      </c>
      <c r="Y2" s="6" t="s">
        <v>1</v>
      </c>
      <c r="Z2" s="6" t="s">
        <v>1</v>
      </c>
      <c r="AA2" s="6" t="s">
        <v>1</v>
      </c>
    </row>
    <row r="3" spans="1:28" ht="18.75" x14ac:dyDescent="0.3">
      <c r="A3" s="6" t="s">
        <v>2</v>
      </c>
      <c r="B3" s="6" t="s">
        <v>2</v>
      </c>
      <c r="C3" s="6" t="s">
        <v>2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  <c r="I3" s="6" t="s">
        <v>2</v>
      </c>
      <c r="J3" s="6" t="s">
        <v>2</v>
      </c>
      <c r="K3" s="6" t="s">
        <v>2</v>
      </c>
      <c r="L3" s="6" t="s">
        <v>2</v>
      </c>
      <c r="M3" s="6" t="s">
        <v>2</v>
      </c>
      <c r="N3" s="6" t="s">
        <v>2</v>
      </c>
      <c r="O3" s="6" t="s">
        <v>2</v>
      </c>
      <c r="P3" s="6" t="s">
        <v>2</v>
      </c>
      <c r="Q3" s="6" t="s">
        <v>2</v>
      </c>
      <c r="R3" s="6" t="s">
        <v>2</v>
      </c>
      <c r="S3" s="6" t="s">
        <v>2</v>
      </c>
      <c r="T3" s="6" t="s">
        <v>2</v>
      </c>
      <c r="U3" s="6" t="s">
        <v>2</v>
      </c>
      <c r="V3" s="6" t="s">
        <v>2</v>
      </c>
      <c r="W3" s="6" t="s">
        <v>2</v>
      </c>
      <c r="X3" s="6" t="s">
        <v>2</v>
      </c>
      <c r="Y3" s="6" t="s">
        <v>2</v>
      </c>
      <c r="Z3" s="6" t="s">
        <v>2</v>
      </c>
      <c r="AA3" s="6" t="s">
        <v>2</v>
      </c>
    </row>
    <row r="4" spans="1:2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8" x14ac:dyDescent="0.25">
      <c r="A6" s="2"/>
      <c r="B6" s="2"/>
      <c r="C6" s="2"/>
      <c r="D6" s="3" t="s">
        <v>7</v>
      </c>
      <c r="E6" s="4" t="s">
        <v>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8" x14ac:dyDescent="0.25">
      <c r="A7" s="5"/>
      <c r="B7" s="5" t="s">
        <v>12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20</v>
      </c>
      <c r="I7" s="5" t="s">
        <v>21</v>
      </c>
      <c r="J7" s="5" t="s">
        <v>22</v>
      </c>
      <c r="K7" s="5" t="s">
        <v>23</v>
      </c>
      <c r="L7" s="5" t="s">
        <v>24</v>
      </c>
      <c r="M7" s="5" t="s">
        <v>25</v>
      </c>
      <c r="N7" s="5" t="s">
        <v>26</v>
      </c>
      <c r="O7" s="5" t="s">
        <v>27</v>
      </c>
      <c r="P7" s="5" t="s">
        <v>28</v>
      </c>
      <c r="Q7" s="5" t="s">
        <v>29</v>
      </c>
      <c r="R7" s="5" t="s">
        <v>30</v>
      </c>
      <c r="S7" s="5" t="s">
        <v>31</v>
      </c>
      <c r="T7" s="5" t="s">
        <v>32</v>
      </c>
      <c r="U7" s="5" t="s">
        <v>33</v>
      </c>
      <c r="V7" s="5" t="s">
        <v>34</v>
      </c>
      <c r="W7" s="5" t="s">
        <v>35</v>
      </c>
      <c r="X7" s="5" t="s">
        <v>36</v>
      </c>
      <c r="Y7" s="5" t="s">
        <v>37</v>
      </c>
      <c r="Z7" s="5" t="s">
        <v>38</v>
      </c>
      <c r="AA7" s="5" t="s">
        <v>39</v>
      </c>
    </row>
    <row r="8" spans="1:28" x14ac:dyDescent="0.25">
      <c r="A8" t="s">
        <v>40</v>
      </c>
      <c r="B8" t="s">
        <v>44</v>
      </c>
      <c r="C8" t="s">
        <v>47</v>
      </c>
      <c r="D8" t="s">
        <v>48</v>
      </c>
      <c r="E8" t="s">
        <v>49</v>
      </c>
      <c r="F8" t="s">
        <v>50</v>
      </c>
      <c r="G8" t="s">
        <v>51</v>
      </c>
      <c r="H8" t="s">
        <v>52</v>
      </c>
      <c r="I8" t="s">
        <v>53</v>
      </c>
      <c r="J8" t="s">
        <v>54</v>
      </c>
      <c r="K8" t="s">
        <v>55</v>
      </c>
      <c r="L8" t="s">
        <v>56</v>
      </c>
      <c r="M8" t="s">
        <v>57</v>
      </c>
      <c r="N8" t="s">
        <v>58</v>
      </c>
      <c r="O8" t="s">
        <v>59</v>
      </c>
      <c r="P8" t="s">
        <v>60</v>
      </c>
      <c r="Q8" t="s">
        <v>61</v>
      </c>
      <c r="R8" t="s">
        <v>62</v>
      </c>
      <c r="S8" t="s">
        <v>63</v>
      </c>
      <c r="T8" t="s">
        <v>64</v>
      </c>
      <c r="U8" t="s">
        <v>65</v>
      </c>
      <c r="V8" t="s">
        <v>66</v>
      </c>
      <c r="W8" t="s">
        <v>67</v>
      </c>
      <c r="X8" t="s">
        <v>68</v>
      </c>
      <c r="Y8" t="s">
        <v>69</v>
      </c>
      <c r="Z8" t="s">
        <v>70</v>
      </c>
      <c r="AA8" t="s">
        <v>71</v>
      </c>
      <c r="AB8" t="s">
        <v>72</v>
      </c>
    </row>
    <row r="9" spans="1:28" x14ac:dyDescent="0.25">
      <c r="A9">
        <v>6</v>
      </c>
      <c r="B9" t="s">
        <v>91</v>
      </c>
      <c r="C9" t="s">
        <v>92</v>
      </c>
      <c r="D9" t="s">
        <v>93</v>
      </c>
      <c r="E9" t="s">
        <v>94</v>
      </c>
      <c r="F9">
        <v>5700</v>
      </c>
      <c r="G9">
        <v>5700</v>
      </c>
      <c r="H9">
        <v>0</v>
      </c>
      <c r="I9">
        <v>438</v>
      </c>
      <c r="J9">
        <v>0</v>
      </c>
      <c r="K9">
        <v>2075.33</v>
      </c>
      <c r="L9">
        <v>2120.3980000000001</v>
      </c>
      <c r="M9">
        <v>40000</v>
      </c>
      <c r="N9">
        <v>1802720</v>
      </c>
      <c r="O9">
        <v>0</v>
      </c>
      <c r="P9">
        <v>200000</v>
      </c>
      <c r="Q9">
        <v>1602720</v>
      </c>
      <c r="R9">
        <v>651225.15</v>
      </c>
      <c r="S9">
        <v>743750</v>
      </c>
      <c r="T9">
        <v>1394975.15</v>
      </c>
      <c r="U9">
        <v>12.96</v>
      </c>
      <c r="V9">
        <v>11172889.27</v>
      </c>
      <c r="W9">
        <v>11048678.32</v>
      </c>
      <c r="X9">
        <v>0.87039999999999995</v>
      </c>
      <c r="Y9">
        <v>0.9889</v>
      </c>
      <c r="Z9">
        <v>12.82</v>
      </c>
    </row>
    <row r="10" spans="1:28" x14ac:dyDescent="0.25">
      <c r="A10">
        <v>63</v>
      </c>
      <c r="B10" t="s">
        <v>74</v>
      </c>
      <c r="C10" t="s">
        <v>214</v>
      </c>
      <c r="D10" t="s">
        <v>80</v>
      </c>
      <c r="E10" t="s">
        <v>215</v>
      </c>
      <c r="F10">
        <v>288</v>
      </c>
      <c r="G10">
        <v>288</v>
      </c>
      <c r="H10">
        <v>0</v>
      </c>
      <c r="I10">
        <v>271</v>
      </c>
      <c r="J10">
        <v>0</v>
      </c>
      <c r="K10">
        <v>3727.2</v>
      </c>
      <c r="L10">
        <v>4073.3</v>
      </c>
      <c r="M10">
        <v>2000</v>
      </c>
      <c r="N10">
        <v>692200</v>
      </c>
      <c r="O10">
        <v>0</v>
      </c>
      <c r="P10">
        <v>0</v>
      </c>
      <c r="Q10">
        <v>692200</v>
      </c>
      <c r="R10">
        <v>963</v>
      </c>
      <c r="S10">
        <v>536881</v>
      </c>
      <c r="T10">
        <v>537844</v>
      </c>
      <c r="U10">
        <v>22.3</v>
      </c>
      <c r="V10">
        <v>3167271.64</v>
      </c>
      <c r="W10">
        <v>3171224.64</v>
      </c>
      <c r="X10">
        <v>0.77700000000000002</v>
      </c>
      <c r="Y10">
        <v>1.0012000000000001</v>
      </c>
      <c r="Z10">
        <v>22.33</v>
      </c>
    </row>
    <row r="11" spans="1:28" x14ac:dyDescent="0.25">
      <c r="A11">
        <v>20</v>
      </c>
      <c r="B11" t="s">
        <v>74</v>
      </c>
      <c r="C11" t="s">
        <v>125</v>
      </c>
      <c r="D11" t="s">
        <v>84</v>
      </c>
      <c r="E11" t="s">
        <v>126</v>
      </c>
      <c r="F11">
        <v>4982</v>
      </c>
      <c r="G11">
        <v>4982</v>
      </c>
      <c r="H11">
        <v>0</v>
      </c>
      <c r="I11">
        <v>206</v>
      </c>
      <c r="J11">
        <v>0</v>
      </c>
      <c r="K11">
        <v>12622.8</v>
      </c>
      <c r="L11">
        <v>13366.4</v>
      </c>
      <c r="M11">
        <v>2000</v>
      </c>
      <c r="N11">
        <v>1487200</v>
      </c>
      <c r="O11">
        <v>0</v>
      </c>
      <c r="P11">
        <v>550000</v>
      </c>
      <c r="Q11">
        <v>937200</v>
      </c>
      <c r="R11">
        <v>503924.66</v>
      </c>
      <c r="S11">
        <v>337487.592</v>
      </c>
      <c r="T11">
        <v>841412.25199999998</v>
      </c>
      <c r="U11">
        <v>10.220000000000001</v>
      </c>
      <c r="V11">
        <v>6970930.8499999996</v>
      </c>
      <c r="W11">
        <v>6229070.932</v>
      </c>
      <c r="X11">
        <v>0.89780000000000004</v>
      </c>
      <c r="Y11">
        <v>0.89359999999999995</v>
      </c>
      <c r="Z11">
        <v>9.1300000000000008</v>
      </c>
    </row>
    <row r="12" spans="1:28" x14ac:dyDescent="0.25">
      <c r="A12">
        <v>87</v>
      </c>
      <c r="B12" t="s">
        <v>74</v>
      </c>
      <c r="C12" t="s">
        <v>259</v>
      </c>
      <c r="D12" t="s">
        <v>93</v>
      </c>
      <c r="E12" t="s">
        <v>260</v>
      </c>
      <c r="F12">
        <v>7866</v>
      </c>
      <c r="G12">
        <v>7866</v>
      </c>
      <c r="H12">
        <v>0</v>
      </c>
      <c r="I12">
        <v>388</v>
      </c>
      <c r="J12">
        <v>0</v>
      </c>
      <c r="K12">
        <v>16381.4</v>
      </c>
      <c r="L12">
        <v>17198</v>
      </c>
      <c r="M12">
        <v>2000</v>
      </c>
      <c r="N12">
        <v>1633200</v>
      </c>
      <c r="O12">
        <v>180000</v>
      </c>
      <c r="P12">
        <v>0</v>
      </c>
      <c r="Q12">
        <v>1813200</v>
      </c>
      <c r="R12">
        <v>954983.61</v>
      </c>
      <c r="S12">
        <v>643190.11</v>
      </c>
      <c r="T12">
        <v>1598173.72</v>
      </c>
      <c r="U12">
        <v>11.86</v>
      </c>
      <c r="V12">
        <v>14200861.9</v>
      </c>
      <c r="W12">
        <v>14552133.25</v>
      </c>
      <c r="X12">
        <v>0.88139999999999996</v>
      </c>
      <c r="Y12">
        <v>1.0246999999999999</v>
      </c>
      <c r="Z12">
        <v>12.15</v>
      </c>
    </row>
    <row r="13" spans="1:28" x14ac:dyDescent="0.25">
      <c r="A13">
        <v>89</v>
      </c>
      <c r="B13" t="s">
        <v>74</v>
      </c>
      <c r="C13" t="s">
        <v>263</v>
      </c>
      <c r="D13" t="s">
        <v>76</v>
      </c>
      <c r="E13" t="s">
        <v>264</v>
      </c>
      <c r="F13">
        <v>1</v>
      </c>
      <c r="G13">
        <v>1</v>
      </c>
      <c r="H13">
        <v>0</v>
      </c>
      <c r="I13">
        <v>0</v>
      </c>
      <c r="J13">
        <v>0</v>
      </c>
      <c r="K13">
        <v>4215.1000000000004</v>
      </c>
      <c r="L13">
        <v>4706.7</v>
      </c>
      <c r="M13">
        <v>2000</v>
      </c>
      <c r="N13">
        <v>983200</v>
      </c>
      <c r="O13">
        <v>0</v>
      </c>
      <c r="P13">
        <v>976000</v>
      </c>
      <c r="Q13">
        <v>7200</v>
      </c>
      <c r="R13">
        <v>6740</v>
      </c>
      <c r="S13">
        <v>0</v>
      </c>
      <c r="T13">
        <v>6740</v>
      </c>
      <c r="U13">
        <v>6.39</v>
      </c>
      <c r="V13">
        <v>355214</v>
      </c>
      <c r="W13">
        <v>355210</v>
      </c>
      <c r="X13">
        <v>0.93610000000000004</v>
      </c>
      <c r="Y13">
        <v>1</v>
      </c>
      <c r="Z13">
        <v>6.39</v>
      </c>
    </row>
    <row r="14" spans="1:28" x14ac:dyDescent="0.25">
      <c r="A14">
        <v>75</v>
      </c>
      <c r="B14" t="s">
        <v>74</v>
      </c>
      <c r="C14" t="s">
        <v>238</v>
      </c>
      <c r="D14" t="s">
        <v>93</v>
      </c>
      <c r="E14" t="s">
        <v>239</v>
      </c>
      <c r="F14">
        <v>7124</v>
      </c>
      <c r="G14">
        <v>7124</v>
      </c>
      <c r="H14">
        <v>0</v>
      </c>
      <c r="I14">
        <v>456</v>
      </c>
      <c r="J14">
        <v>0</v>
      </c>
      <c r="K14">
        <v>13684.7</v>
      </c>
      <c r="L14">
        <v>14431.9</v>
      </c>
      <c r="M14">
        <v>2000</v>
      </c>
      <c r="N14">
        <v>1494400</v>
      </c>
      <c r="O14">
        <v>0</v>
      </c>
      <c r="P14">
        <v>0</v>
      </c>
      <c r="Q14">
        <v>1494400</v>
      </c>
      <c r="R14">
        <v>637256.31999999995</v>
      </c>
      <c r="S14">
        <v>883974.59</v>
      </c>
      <c r="T14">
        <v>1521230.91</v>
      </c>
      <c r="U14">
        <v>-1.8</v>
      </c>
      <c r="V14">
        <v>12404847.720000001</v>
      </c>
      <c r="W14">
        <v>11748568.83</v>
      </c>
      <c r="X14">
        <v>1.018</v>
      </c>
      <c r="Y14">
        <v>0.94710000000000005</v>
      </c>
      <c r="Z14">
        <v>-1.7</v>
      </c>
    </row>
    <row r="15" spans="1:28" x14ac:dyDescent="0.25">
      <c r="A15">
        <v>91</v>
      </c>
      <c r="B15" t="s">
        <v>74</v>
      </c>
      <c r="C15" t="s">
        <v>267</v>
      </c>
      <c r="D15" t="s">
        <v>76</v>
      </c>
      <c r="E15" t="s">
        <v>268</v>
      </c>
      <c r="F15">
        <v>498</v>
      </c>
      <c r="G15">
        <v>498</v>
      </c>
      <c r="H15">
        <v>0</v>
      </c>
      <c r="I15">
        <v>0</v>
      </c>
      <c r="J15">
        <v>0</v>
      </c>
      <c r="K15">
        <v>13756.3</v>
      </c>
      <c r="L15">
        <v>14442.7</v>
      </c>
      <c r="M15">
        <v>2000</v>
      </c>
      <c r="N15">
        <v>1372800</v>
      </c>
      <c r="O15">
        <v>90000</v>
      </c>
      <c r="P15">
        <v>0</v>
      </c>
      <c r="Q15">
        <v>1462800</v>
      </c>
      <c r="R15">
        <v>1398208.85</v>
      </c>
      <c r="S15">
        <v>0</v>
      </c>
      <c r="T15">
        <v>1398208.85</v>
      </c>
      <c r="U15">
        <v>4.42</v>
      </c>
      <c r="V15">
        <v>8553689.2899999991</v>
      </c>
      <c r="W15">
        <v>10174939.33</v>
      </c>
      <c r="X15">
        <v>0.95579999999999998</v>
      </c>
      <c r="Y15">
        <v>1.1895</v>
      </c>
      <c r="Z15">
        <v>5.26</v>
      </c>
    </row>
    <row r="16" spans="1:28" x14ac:dyDescent="0.25">
      <c r="A16">
        <v>86</v>
      </c>
      <c r="B16" t="s">
        <v>74</v>
      </c>
      <c r="C16" t="s">
        <v>257</v>
      </c>
      <c r="D16" t="s">
        <v>93</v>
      </c>
      <c r="E16" t="s">
        <v>258</v>
      </c>
      <c r="F16">
        <v>3759</v>
      </c>
      <c r="G16">
        <v>3759</v>
      </c>
      <c r="H16">
        <v>0</v>
      </c>
      <c r="I16">
        <v>185</v>
      </c>
      <c r="J16">
        <v>0</v>
      </c>
      <c r="K16">
        <v>16661</v>
      </c>
      <c r="L16">
        <v>17462.900000000001</v>
      </c>
      <c r="M16">
        <v>2000</v>
      </c>
      <c r="N16">
        <v>1603800</v>
      </c>
      <c r="O16">
        <v>0</v>
      </c>
      <c r="P16">
        <v>650000</v>
      </c>
      <c r="Q16">
        <v>953800</v>
      </c>
      <c r="R16">
        <v>527931.55000000005</v>
      </c>
      <c r="S16">
        <v>307865.90000000002</v>
      </c>
      <c r="T16">
        <v>835797.45</v>
      </c>
      <c r="U16">
        <v>12.37</v>
      </c>
      <c r="V16">
        <v>7982504.9100000001</v>
      </c>
      <c r="W16">
        <v>8638717.6999999993</v>
      </c>
      <c r="X16">
        <v>0.87629999999999997</v>
      </c>
      <c r="Y16">
        <v>1.0822000000000001</v>
      </c>
      <c r="Z16">
        <v>13.39</v>
      </c>
    </row>
    <row r="17" spans="1:26" x14ac:dyDescent="0.25">
      <c r="A17">
        <v>1</v>
      </c>
      <c r="B17" t="s">
        <v>74</v>
      </c>
      <c r="C17" t="s">
        <v>75</v>
      </c>
      <c r="D17" t="s">
        <v>76</v>
      </c>
      <c r="E17" t="s">
        <v>77</v>
      </c>
      <c r="F17">
        <v>1</v>
      </c>
      <c r="G17">
        <v>1</v>
      </c>
      <c r="H17">
        <v>0</v>
      </c>
      <c r="I17">
        <v>0</v>
      </c>
      <c r="J17">
        <v>0</v>
      </c>
      <c r="K17">
        <v>476.7</v>
      </c>
      <c r="L17">
        <v>570.70000000000005</v>
      </c>
      <c r="M17">
        <v>2000</v>
      </c>
      <c r="N17">
        <v>188000</v>
      </c>
      <c r="O17">
        <v>0</v>
      </c>
      <c r="P17">
        <v>100000</v>
      </c>
      <c r="Q17">
        <v>88000</v>
      </c>
      <c r="R17">
        <v>84020</v>
      </c>
      <c r="S17">
        <v>0</v>
      </c>
      <c r="T17">
        <v>84020</v>
      </c>
      <c r="U17">
        <v>4.5199999999999996</v>
      </c>
      <c r="V17">
        <v>1075753</v>
      </c>
      <c r="W17">
        <v>1076146</v>
      </c>
      <c r="X17">
        <v>0.95479999999999998</v>
      </c>
      <c r="Y17">
        <v>1.0004</v>
      </c>
      <c r="Z17">
        <v>4.5199999999999996</v>
      </c>
    </row>
    <row r="18" spans="1:26" x14ac:dyDescent="0.25">
      <c r="A18">
        <v>19</v>
      </c>
      <c r="B18" t="s">
        <v>82</v>
      </c>
      <c r="C18" t="s">
        <v>123</v>
      </c>
      <c r="D18" t="s">
        <v>119</v>
      </c>
      <c r="E18" t="s">
        <v>124</v>
      </c>
      <c r="F18">
        <v>1930</v>
      </c>
      <c r="G18">
        <v>1930</v>
      </c>
      <c r="H18">
        <v>0</v>
      </c>
      <c r="I18">
        <v>88</v>
      </c>
      <c r="J18">
        <v>0</v>
      </c>
      <c r="K18">
        <v>1315.7049999999999</v>
      </c>
      <c r="L18">
        <v>1338.2670000000001</v>
      </c>
      <c r="M18">
        <v>40000</v>
      </c>
      <c r="N18">
        <v>902480</v>
      </c>
      <c r="O18">
        <v>0</v>
      </c>
      <c r="P18">
        <v>580000</v>
      </c>
      <c r="Q18">
        <v>322480</v>
      </c>
      <c r="R18">
        <v>157390.20000000001</v>
      </c>
      <c r="S18">
        <v>146444.32</v>
      </c>
      <c r="T18">
        <v>303834.52</v>
      </c>
      <c r="U18">
        <v>5.78</v>
      </c>
      <c r="V18">
        <v>2666035.39</v>
      </c>
      <c r="W18">
        <v>3045444.71</v>
      </c>
      <c r="X18">
        <v>0.94220000000000004</v>
      </c>
      <c r="Y18">
        <v>1.1423000000000001</v>
      </c>
      <c r="Z18">
        <v>6.6</v>
      </c>
    </row>
    <row r="19" spans="1:26" x14ac:dyDescent="0.25">
      <c r="A19">
        <v>39</v>
      </c>
      <c r="B19" t="s">
        <v>82</v>
      </c>
      <c r="C19" t="s">
        <v>164</v>
      </c>
      <c r="D19" t="s">
        <v>93</v>
      </c>
      <c r="E19" t="s">
        <v>165</v>
      </c>
      <c r="F19">
        <v>1190</v>
      </c>
      <c r="G19">
        <v>1190</v>
      </c>
      <c r="H19">
        <v>0</v>
      </c>
      <c r="I19">
        <v>398</v>
      </c>
      <c r="J19">
        <v>0</v>
      </c>
      <c r="K19">
        <v>488.88400000000001</v>
      </c>
      <c r="L19">
        <v>501.95499999999998</v>
      </c>
      <c r="M19">
        <v>40000</v>
      </c>
      <c r="N19">
        <v>522840</v>
      </c>
      <c r="O19">
        <v>300000</v>
      </c>
      <c r="P19">
        <v>0</v>
      </c>
      <c r="Q19">
        <v>822840</v>
      </c>
      <c r="R19">
        <v>69567.149999999994</v>
      </c>
      <c r="S19">
        <v>654173.43400000001</v>
      </c>
      <c r="T19">
        <v>723740.58400000003</v>
      </c>
      <c r="U19">
        <v>12.04</v>
      </c>
      <c r="V19">
        <v>4548340.3099999996</v>
      </c>
      <c r="W19">
        <v>4632799.32</v>
      </c>
      <c r="X19">
        <v>0.87960000000000005</v>
      </c>
      <c r="Y19">
        <v>1.0185999999999999</v>
      </c>
      <c r="Z19">
        <v>12.26</v>
      </c>
    </row>
    <row r="20" spans="1:26" x14ac:dyDescent="0.25">
      <c r="A20">
        <v>45</v>
      </c>
      <c r="B20" t="s">
        <v>82</v>
      </c>
      <c r="C20" t="s">
        <v>176</v>
      </c>
      <c r="D20" t="s">
        <v>80</v>
      </c>
      <c r="E20" t="s">
        <v>177</v>
      </c>
      <c r="F20">
        <v>130</v>
      </c>
      <c r="G20">
        <v>130</v>
      </c>
      <c r="H20">
        <v>0</v>
      </c>
      <c r="I20">
        <v>119</v>
      </c>
      <c r="J20">
        <v>0</v>
      </c>
      <c r="K20">
        <v>290.63099999999997</v>
      </c>
      <c r="L20">
        <v>298.42899999999997</v>
      </c>
      <c r="M20">
        <v>40000</v>
      </c>
      <c r="N20">
        <v>311920</v>
      </c>
      <c r="O20">
        <v>0</v>
      </c>
      <c r="P20">
        <v>0</v>
      </c>
      <c r="Q20">
        <v>311920</v>
      </c>
      <c r="R20">
        <v>669</v>
      </c>
      <c r="S20">
        <v>238000</v>
      </c>
      <c r="T20">
        <v>238669</v>
      </c>
      <c r="U20">
        <v>23.48</v>
      </c>
      <c r="V20">
        <v>1403508.67</v>
      </c>
      <c r="W20">
        <v>1403510.67</v>
      </c>
      <c r="X20">
        <v>0.76519999999999999</v>
      </c>
      <c r="Y20">
        <v>1</v>
      </c>
      <c r="Z20">
        <v>23.48</v>
      </c>
    </row>
    <row r="21" spans="1:26" x14ac:dyDescent="0.25">
      <c r="A21">
        <v>52</v>
      </c>
      <c r="B21" t="s">
        <v>82</v>
      </c>
      <c r="C21" t="s">
        <v>190</v>
      </c>
      <c r="D21" t="s">
        <v>93</v>
      </c>
      <c r="E21" t="s">
        <v>191</v>
      </c>
      <c r="F21">
        <v>1821</v>
      </c>
      <c r="G21">
        <v>1821</v>
      </c>
      <c r="H21">
        <v>0</v>
      </c>
      <c r="I21">
        <v>247</v>
      </c>
      <c r="J21">
        <v>0</v>
      </c>
      <c r="K21">
        <v>561.31600000000003</v>
      </c>
      <c r="L21">
        <v>587.91399999999999</v>
      </c>
      <c r="M21">
        <v>40000</v>
      </c>
      <c r="N21">
        <v>1063920</v>
      </c>
      <c r="O21">
        <v>0</v>
      </c>
      <c r="P21">
        <v>220000</v>
      </c>
      <c r="Q21">
        <v>843920</v>
      </c>
      <c r="R21">
        <v>321677.90000000002</v>
      </c>
      <c r="S21">
        <v>411042.58</v>
      </c>
      <c r="T21">
        <v>732720.48</v>
      </c>
      <c r="U21">
        <v>13.18</v>
      </c>
      <c r="V21">
        <v>6041763.8700000001</v>
      </c>
      <c r="W21">
        <v>6562407.2400000002</v>
      </c>
      <c r="X21">
        <v>0.86819999999999997</v>
      </c>
      <c r="Y21">
        <v>1.0862000000000001</v>
      </c>
      <c r="Z21">
        <v>14.32</v>
      </c>
    </row>
    <row r="22" spans="1:26" x14ac:dyDescent="0.25">
      <c r="A22">
        <v>57</v>
      </c>
      <c r="B22" t="s">
        <v>82</v>
      </c>
      <c r="C22" t="s">
        <v>200</v>
      </c>
      <c r="D22" t="s">
        <v>80</v>
      </c>
      <c r="E22" t="s">
        <v>201</v>
      </c>
      <c r="F22">
        <v>216</v>
      </c>
      <c r="G22">
        <v>216</v>
      </c>
      <c r="H22">
        <v>0</v>
      </c>
      <c r="I22">
        <v>209</v>
      </c>
      <c r="J22">
        <v>0</v>
      </c>
      <c r="K22">
        <v>3060.1</v>
      </c>
      <c r="L22">
        <v>3508.3</v>
      </c>
      <c r="M22">
        <v>1000</v>
      </c>
      <c r="N22">
        <v>448200</v>
      </c>
      <c r="O22">
        <v>0</v>
      </c>
      <c r="P22">
        <v>0</v>
      </c>
      <c r="Q22">
        <v>448200</v>
      </c>
      <c r="R22">
        <v>643</v>
      </c>
      <c r="S22">
        <v>404977.21</v>
      </c>
      <c r="T22">
        <v>405620.21</v>
      </c>
      <c r="U22">
        <v>9.5</v>
      </c>
      <c r="V22">
        <v>2384718.34</v>
      </c>
      <c r="W22">
        <v>2386955.34</v>
      </c>
      <c r="X22">
        <v>0.90500000000000003</v>
      </c>
      <c r="Y22">
        <v>1.0008999999999999</v>
      </c>
      <c r="Z22">
        <v>9.51</v>
      </c>
    </row>
    <row r="23" spans="1:26" x14ac:dyDescent="0.25">
      <c r="A23">
        <v>34</v>
      </c>
      <c r="B23" t="s">
        <v>82</v>
      </c>
      <c r="C23" t="s">
        <v>153</v>
      </c>
      <c r="D23" t="s">
        <v>119</v>
      </c>
      <c r="E23" t="s">
        <v>154</v>
      </c>
      <c r="F23">
        <v>153</v>
      </c>
      <c r="G23">
        <v>153</v>
      </c>
      <c r="H23">
        <v>0</v>
      </c>
      <c r="I23">
        <v>30</v>
      </c>
      <c r="J23">
        <v>0</v>
      </c>
      <c r="K23">
        <v>42035.6</v>
      </c>
      <c r="L23">
        <v>43151.4</v>
      </c>
      <c r="M23">
        <v>1000</v>
      </c>
      <c r="N23">
        <v>1115800</v>
      </c>
      <c r="O23">
        <v>74000</v>
      </c>
      <c r="P23">
        <v>0</v>
      </c>
      <c r="Q23">
        <v>1189800</v>
      </c>
      <c r="R23">
        <v>21103</v>
      </c>
      <c r="S23">
        <v>48676.095000000001</v>
      </c>
      <c r="T23">
        <v>69779.095000000001</v>
      </c>
      <c r="U23">
        <v>94.14</v>
      </c>
      <c r="V23">
        <v>472520.29</v>
      </c>
      <c r="W23">
        <v>533672.32999999996</v>
      </c>
      <c r="X23">
        <v>5.8599999999999999E-2</v>
      </c>
      <c r="Y23">
        <v>1.1294</v>
      </c>
      <c r="Z23">
        <v>106.32</v>
      </c>
    </row>
    <row r="24" spans="1:26" x14ac:dyDescent="0.25">
      <c r="A24">
        <v>35</v>
      </c>
      <c r="B24" t="s">
        <v>82</v>
      </c>
      <c r="C24" t="s">
        <v>155</v>
      </c>
      <c r="D24" t="s">
        <v>119</v>
      </c>
      <c r="E24" t="s">
        <v>156</v>
      </c>
      <c r="F24">
        <v>35</v>
      </c>
      <c r="G24">
        <v>35</v>
      </c>
      <c r="H24">
        <v>0</v>
      </c>
      <c r="I24">
        <v>34</v>
      </c>
      <c r="J24">
        <v>0</v>
      </c>
      <c r="K24">
        <v>19873.099999999999</v>
      </c>
      <c r="L24">
        <v>20302.7</v>
      </c>
      <c r="M24">
        <v>2000</v>
      </c>
      <c r="N24">
        <v>859200</v>
      </c>
      <c r="O24">
        <v>56447</v>
      </c>
      <c r="P24">
        <v>0</v>
      </c>
      <c r="Q24">
        <v>915647</v>
      </c>
      <c r="R24">
        <v>0</v>
      </c>
      <c r="S24">
        <v>56247.932000000001</v>
      </c>
      <c r="T24">
        <v>56247.932000000001</v>
      </c>
      <c r="U24">
        <v>93.86</v>
      </c>
      <c r="V24">
        <v>330025.53000000003</v>
      </c>
      <c r="W24">
        <v>330025.53000000003</v>
      </c>
      <c r="X24">
        <v>6.1400000000000003E-2</v>
      </c>
      <c r="Y24">
        <v>1</v>
      </c>
      <c r="Z24">
        <v>93.86</v>
      </c>
    </row>
    <row r="25" spans="1:26" x14ac:dyDescent="0.25">
      <c r="A25">
        <v>67</v>
      </c>
      <c r="B25" t="s">
        <v>82</v>
      </c>
      <c r="C25" t="s">
        <v>222</v>
      </c>
      <c r="D25" t="s">
        <v>80</v>
      </c>
      <c r="E25" t="s">
        <v>223</v>
      </c>
      <c r="F25">
        <v>203</v>
      </c>
      <c r="G25">
        <v>203</v>
      </c>
      <c r="H25">
        <v>0</v>
      </c>
      <c r="I25">
        <v>197</v>
      </c>
      <c r="J25">
        <v>0</v>
      </c>
      <c r="K25">
        <v>9529.9</v>
      </c>
      <c r="L25">
        <v>9755.2000000000007</v>
      </c>
      <c r="M25">
        <v>2000</v>
      </c>
      <c r="N25">
        <v>450600</v>
      </c>
      <c r="O25">
        <v>0</v>
      </c>
      <c r="P25">
        <v>0</v>
      </c>
      <c r="Q25">
        <v>450600</v>
      </c>
      <c r="R25">
        <v>290</v>
      </c>
      <c r="S25">
        <v>394000</v>
      </c>
      <c r="T25">
        <v>394290</v>
      </c>
      <c r="U25">
        <v>12.5</v>
      </c>
      <c r="V25">
        <v>2315526.36</v>
      </c>
      <c r="W25">
        <v>2314683.36</v>
      </c>
      <c r="X25">
        <v>0.875</v>
      </c>
      <c r="Y25">
        <v>0.99960000000000004</v>
      </c>
      <c r="Z25">
        <v>12.5</v>
      </c>
    </row>
    <row r="26" spans="1:26" x14ac:dyDescent="0.25">
      <c r="A26">
        <v>71</v>
      </c>
      <c r="B26" t="s">
        <v>82</v>
      </c>
      <c r="C26" t="s">
        <v>230</v>
      </c>
      <c r="D26" t="s">
        <v>119</v>
      </c>
      <c r="E26" t="s">
        <v>231</v>
      </c>
      <c r="F26">
        <v>190</v>
      </c>
      <c r="G26">
        <v>190</v>
      </c>
      <c r="H26">
        <v>0</v>
      </c>
      <c r="I26">
        <v>48</v>
      </c>
      <c r="J26">
        <v>0</v>
      </c>
      <c r="K26">
        <v>0</v>
      </c>
      <c r="L26">
        <v>0</v>
      </c>
      <c r="M26">
        <v>2000</v>
      </c>
      <c r="N26">
        <v>0</v>
      </c>
      <c r="O26">
        <v>17465</v>
      </c>
      <c r="P26">
        <v>0</v>
      </c>
      <c r="Q26">
        <v>17465</v>
      </c>
      <c r="R26">
        <v>20268</v>
      </c>
      <c r="S26">
        <v>0</v>
      </c>
      <c r="T26">
        <v>20268</v>
      </c>
      <c r="U26">
        <v>-16.05</v>
      </c>
      <c r="V26">
        <v>207209.61</v>
      </c>
      <c r="W26">
        <v>158315.1</v>
      </c>
      <c r="X26">
        <v>1.1605000000000001</v>
      </c>
      <c r="Y26">
        <v>0.76400000000000001</v>
      </c>
      <c r="Z26">
        <v>-12.26</v>
      </c>
    </row>
    <row r="27" spans="1:26" x14ac:dyDescent="0.25">
      <c r="A27">
        <v>68</v>
      </c>
      <c r="B27" t="s">
        <v>82</v>
      </c>
      <c r="C27" t="s">
        <v>224</v>
      </c>
      <c r="D27" t="s">
        <v>119</v>
      </c>
      <c r="E27" t="s">
        <v>225</v>
      </c>
      <c r="F27">
        <v>657</v>
      </c>
      <c r="G27">
        <v>657</v>
      </c>
      <c r="H27">
        <v>0</v>
      </c>
      <c r="I27">
        <v>0</v>
      </c>
      <c r="J27">
        <v>0</v>
      </c>
      <c r="K27">
        <v>497.8</v>
      </c>
      <c r="L27">
        <v>497.8</v>
      </c>
      <c r="M27">
        <v>2000</v>
      </c>
      <c r="N27">
        <v>0</v>
      </c>
      <c r="O27">
        <v>0</v>
      </c>
      <c r="P27">
        <v>0</v>
      </c>
      <c r="Q27">
        <v>0</v>
      </c>
      <c r="R27">
        <v>282506</v>
      </c>
      <c r="S27">
        <v>0</v>
      </c>
      <c r="T27">
        <v>282506</v>
      </c>
      <c r="U27">
        <v>-28250600</v>
      </c>
      <c r="V27">
        <v>2897768.8</v>
      </c>
      <c r="W27">
        <v>5365482.91</v>
      </c>
      <c r="X27">
        <v>0</v>
      </c>
      <c r="Y27">
        <v>1.8515999999999999</v>
      </c>
      <c r="Z27">
        <v>185.16</v>
      </c>
    </row>
    <row r="28" spans="1:26" x14ac:dyDescent="0.25">
      <c r="A28">
        <v>41</v>
      </c>
      <c r="B28" t="s">
        <v>82</v>
      </c>
      <c r="C28" t="s">
        <v>168</v>
      </c>
      <c r="D28" t="s">
        <v>84</v>
      </c>
      <c r="E28" t="s">
        <v>169</v>
      </c>
      <c r="F28">
        <v>2900</v>
      </c>
      <c r="G28">
        <v>2900</v>
      </c>
      <c r="H28">
        <v>0</v>
      </c>
      <c r="I28">
        <v>122</v>
      </c>
      <c r="J28">
        <v>0</v>
      </c>
      <c r="K28">
        <v>990.2</v>
      </c>
      <c r="L28">
        <v>1423</v>
      </c>
      <c r="M28">
        <v>2000</v>
      </c>
      <c r="N28">
        <v>865600</v>
      </c>
      <c r="O28">
        <v>0</v>
      </c>
      <c r="P28">
        <v>240000</v>
      </c>
      <c r="Q28">
        <v>625600</v>
      </c>
      <c r="R28">
        <v>339475.5</v>
      </c>
      <c r="S28">
        <v>203025.08</v>
      </c>
      <c r="T28">
        <v>542500.57999999996</v>
      </c>
      <c r="U28">
        <v>13.28</v>
      </c>
      <c r="V28">
        <v>4970665.8899999997</v>
      </c>
      <c r="W28">
        <v>4377513.8099999996</v>
      </c>
      <c r="X28">
        <v>0.86719999999999997</v>
      </c>
      <c r="Y28">
        <v>0.88070000000000004</v>
      </c>
      <c r="Z28">
        <v>11.7</v>
      </c>
    </row>
    <row r="29" spans="1:26" x14ac:dyDescent="0.25">
      <c r="A29">
        <v>42</v>
      </c>
      <c r="B29" t="s">
        <v>82</v>
      </c>
      <c r="C29" t="s">
        <v>170</v>
      </c>
      <c r="D29" t="s">
        <v>119</v>
      </c>
      <c r="E29" t="s">
        <v>171</v>
      </c>
      <c r="F29">
        <v>877</v>
      </c>
      <c r="G29">
        <v>877</v>
      </c>
      <c r="H29">
        <v>0</v>
      </c>
      <c r="I29">
        <v>17</v>
      </c>
      <c r="J29">
        <v>0</v>
      </c>
      <c r="K29">
        <v>0</v>
      </c>
      <c r="L29">
        <v>0</v>
      </c>
      <c r="M29">
        <v>2000</v>
      </c>
      <c r="N29">
        <v>0</v>
      </c>
      <c r="O29">
        <v>78000</v>
      </c>
      <c r="P29">
        <v>0</v>
      </c>
      <c r="Q29">
        <v>78000</v>
      </c>
      <c r="R29">
        <v>72233</v>
      </c>
      <c r="S29">
        <v>0</v>
      </c>
      <c r="T29">
        <v>72233</v>
      </c>
      <c r="U29">
        <v>7.39</v>
      </c>
      <c r="V29">
        <v>863536.87</v>
      </c>
      <c r="W29">
        <v>893197.25</v>
      </c>
      <c r="X29">
        <v>0.92610000000000003</v>
      </c>
      <c r="Y29">
        <v>1.0343</v>
      </c>
      <c r="Z29">
        <v>7.64</v>
      </c>
    </row>
    <row r="30" spans="1:26" x14ac:dyDescent="0.25">
      <c r="A30">
        <v>43</v>
      </c>
      <c r="B30" t="s">
        <v>82</v>
      </c>
      <c r="C30" t="s">
        <v>172</v>
      </c>
      <c r="D30" t="s">
        <v>84</v>
      </c>
      <c r="E30" t="s">
        <v>173</v>
      </c>
      <c r="F30">
        <v>3227</v>
      </c>
      <c r="G30">
        <v>3227</v>
      </c>
      <c r="H30">
        <v>0</v>
      </c>
      <c r="I30">
        <v>38</v>
      </c>
      <c r="J30">
        <v>0</v>
      </c>
      <c r="K30">
        <v>474.5</v>
      </c>
      <c r="L30">
        <v>474.5</v>
      </c>
      <c r="M30">
        <v>2000</v>
      </c>
      <c r="N30">
        <v>0</v>
      </c>
      <c r="O30">
        <v>850000</v>
      </c>
      <c r="P30">
        <v>0</v>
      </c>
      <c r="Q30">
        <v>850000</v>
      </c>
      <c r="R30">
        <v>676762.98</v>
      </c>
      <c r="S30">
        <v>63237.32</v>
      </c>
      <c r="T30">
        <v>740000.3</v>
      </c>
      <c r="U30">
        <v>12.94</v>
      </c>
      <c r="V30">
        <v>7544422.54</v>
      </c>
      <c r="W30">
        <v>6764980.2000000002</v>
      </c>
      <c r="X30">
        <v>0.87060000000000004</v>
      </c>
      <c r="Y30">
        <v>0.89670000000000005</v>
      </c>
      <c r="Z30">
        <v>11.6</v>
      </c>
    </row>
    <row r="31" spans="1:26" x14ac:dyDescent="0.25">
      <c r="A31">
        <v>3</v>
      </c>
      <c r="B31" t="s">
        <v>82</v>
      </c>
      <c r="C31" t="s">
        <v>83</v>
      </c>
      <c r="D31" t="s">
        <v>84</v>
      </c>
      <c r="E31" t="s">
        <v>85</v>
      </c>
      <c r="F31">
        <v>2238</v>
      </c>
      <c r="G31">
        <v>2238</v>
      </c>
      <c r="H31">
        <v>0</v>
      </c>
      <c r="I31">
        <v>16</v>
      </c>
      <c r="J31">
        <v>0</v>
      </c>
      <c r="K31">
        <v>546.57600000000002</v>
      </c>
      <c r="L31">
        <v>561.33000000000004</v>
      </c>
      <c r="M31">
        <v>40000</v>
      </c>
      <c r="N31">
        <v>590160</v>
      </c>
      <c r="O31">
        <v>0</v>
      </c>
      <c r="P31">
        <v>240000</v>
      </c>
      <c r="Q31">
        <v>350160</v>
      </c>
      <c r="R31">
        <v>276277.7</v>
      </c>
      <c r="S31">
        <v>26626.240000000002</v>
      </c>
      <c r="T31">
        <v>302903.94</v>
      </c>
      <c r="U31">
        <v>13.5</v>
      </c>
      <c r="V31">
        <v>3324665.04</v>
      </c>
      <c r="W31">
        <v>3249271.67</v>
      </c>
      <c r="X31">
        <v>0.86499999999999999</v>
      </c>
      <c r="Y31">
        <v>0.97729999999999995</v>
      </c>
      <c r="Z31">
        <v>13.19</v>
      </c>
    </row>
    <row r="32" spans="1:26" x14ac:dyDescent="0.25">
      <c r="A32">
        <v>92</v>
      </c>
      <c r="B32" t="s">
        <v>270</v>
      </c>
      <c r="C32" t="s">
        <v>271</v>
      </c>
      <c r="D32" t="s">
        <v>76</v>
      </c>
      <c r="E32" t="s">
        <v>272</v>
      </c>
      <c r="F32">
        <v>200</v>
      </c>
      <c r="G32">
        <v>200</v>
      </c>
      <c r="H32">
        <v>0</v>
      </c>
      <c r="I32">
        <v>0</v>
      </c>
      <c r="J32">
        <v>0</v>
      </c>
      <c r="K32">
        <v>1216.7370000000001</v>
      </c>
      <c r="L32">
        <v>1237.8109999999999</v>
      </c>
      <c r="M32">
        <v>40000</v>
      </c>
      <c r="N32">
        <v>842960</v>
      </c>
      <c r="O32">
        <v>23823</v>
      </c>
      <c r="P32">
        <v>0</v>
      </c>
      <c r="Q32">
        <v>866783</v>
      </c>
      <c r="R32">
        <v>782438.9</v>
      </c>
      <c r="S32">
        <v>0</v>
      </c>
      <c r="T32">
        <v>782438.9</v>
      </c>
      <c r="U32">
        <v>9.73</v>
      </c>
      <c r="V32">
        <v>8574685.4700000007</v>
      </c>
      <c r="W32">
        <v>8705284.4700000007</v>
      </c>
      <c r="X32">
        <v>0.90269999999999995</v>
      </c>
      <c r="Y32">
        <v>1.0152000000000001</v>
      </c>
      <c r="Z32">
        <v>9.8800000000000008</v>
      </c>
    </row>
    <row r="33" spans="1:26" x14ac:dyDescent="0.25">
      <c r="A33">
        <v>95</v>
      </c>
      <c r="B33" t="s">
        <v>270</v>
      </c>
      <c r="C33" t="s">
        <v>276</v>
      </c>
      <c r="D33" t="s">
        <v>76</v>
      </c>
      <c r="E33" t="s">
        <v>277</v>
      </c>
      <c r="F33">
        <v>539</v>
      </c>
      <c r="G33">
        <v>539</v>
      </c>
      <c r="H33">
        <v>0</v>
      </c>
      <c r="I33">
        <v>5</v>
      </c>
      <c r="J33">
        <v>0</v>
      </c>
      <c r="K33">
        <v>1993.6010000000001</v>
      </c>
      <c r="L33">
        <v>2018.1479999999999</v>
      </c>
      <c r="M33">
        <v>40000</v>
      </c>
      <c r="N33">
        <v>981880</v>
      </c>
      <c r="O33">
        <v>0</v>
      </c>
      <c r="P33">
        <v>0</v>
      </c>
      <c r="Q33">
        <v>981880</v>
      </c>
      <c r="R33">
        <v>903058.25</v>
      </c>
      <c r="S33">
        <v>6378.85</v>
      </c>
      <c r="T33">
        <v>909437.1</v>
      </c>
      <c r="U33">
        <v>7.38</v>
      </c>
      <c r="V33">
        <v>5935905.9400000004</v>
      </c>
      <c r="W33">
        <v>5675750.9400000004</v>
      </c>
      <c r="X33">
        <v>0.92620000000000002</v>
      </c>
      <c r="Y33">
        <v>0.95620000000000005</v>
      </c>
      <c r="Z33">
        <v>7.06</v>
      </c>
    </row>
    <row r="34" spans="1:26" x14ac:dyDescent="0.25">
      <c r="A34">
        <v>93</v>
      </c>
      <c r="B34" t="s">
        <v>270</v>
      </c>
      <c r="C34" t="s">
        <v>273</v>
      </c>
      <c r="D34" t="s">
        <v>80</v>
      </c>
      <c r="E34" t="s">
        <v>274</v>
      </c>
      <c r="F34">
        <v>219</v>
      </c>
      <c r="G34">
        <v>219</v>
      </c>
      <c r="H34">
        <v>0</v>
      </c>
      <c r="I34">
        <v>218</v>
      </c>
      <c r="J34">
        <v>0</v>
      </c>
      <c r="K34">
        <v>201.798</v>
      </c>
      <c r="L34">
        <v>215.60300000000001</v>
      </c>
      <c r="M34">
        <v>40000</v>
      </c>
      <c r="N34">
        <v>552200</v>
      </c>
      <c r="O34">
        <v>0</v>
      </c>
      <c r="P34">
        <v>0</v>
      </c>
      <c r="Q34">
        <v>552200</v>
      </c>
      <c r="R34">
        <v>0</v>
      </c>
      <c r="S34">
        <v>436000</v>
      </c>
      <c r="T34">
        <v>436000</v>
      </c>
      <c r="U34">
        <v>21.04</v>
      </c>
      <c r="V34">
        <v>2560708</v>
      </c>
      <c r="W34">
        <v>2559320</v>
      </c>
      <c r="X34">
        <v>0.78959999999999997</v>
      </c>
      <c r="Y34">
        <v>0.99950000000000006</v>
      </c>
      <c r="Z34">
        <v>21.03</v>
      </c>
    </row>
    <row r="35" spans="1:26" x14ac:dyDescent="0.25">
      <c r="A35">
        <v>24</v>
      </c>
      <c r="B35" t="s">
        <v>86</v>
      </c>
      <c r="C35" t="s">
        <v>133</v>
      </c>
      <c r="D35" t="s">
        <v>80</v>
      </c>
      <c r="E35" t="s">
        <v>134</v>
      </c>
      <c r="F35">
        <v>248</v>
      </c>
      <c r="G35">
        <v>248</v>
      </c>
      <c r="H35">
        <v>0</v>
      </c>
      <c r="I35">
        <v>247</v>
      </c>
      <c r="J35">
        <v>0</v>
      </c>
      <c r="K35">
        <v>862.73500000000001</v>
      </c>
      <c r="L35">
        <v>888.39099999999996</v>
      </c>
      <c r="M35">
        <v>20000</v>
      </c>
      <c r="N35">
        <v>513120</v>
      </c>
      <c r="O35">
        <v>0</v>
      </c>
      <c r="P35">
        <v>0</v>
      </c>
      <c r="Q35">
        <v>513120</v>
      </c>
      <c r="R35">
        <v>1961</v>
      </c>
      <c r="S35">
        <v>462413.01299999998</v>
      </c>
      <c r="T35">
        <v>464374.01299999998</v>
      </c>
      <c r="U35">
        <v>9.5</v>
      </c>
      <c r="V35">
        <v>2740379.86</v>
      </c>
      <c r="W35">
        <v>2741031.86</v>
      </c>
      <c r="X35">
        <v>0.90500000000000003</v>
      </c>
      <c r="Y35">
        <v>1.0002</v>
      </c>
      <c r="Z35">
        <v>9.5</v>
      </c>
    </row>
    <row r="36" spans="1:26" x14ac:dyDescent="0.25">
      <c r="A36">
        <v>38</v>
      </c>
      <c r="B36" t="s">
        <v>86</v>
      </c>
      <c r="C36" t="s">
        <v>162</v>
      </c>
      <c r="D36" t="s">
        <v>80</v>
      </c>
      <c r="E36" t="s">
        <v>163</v>
      </c>
      <c r="F36">
        <v>241</v>
      </c>
      <c r="G36">
        <v>241</v>
      </c>
      <c r="H36">
        <v>0</v>
      </c>
      <c r="I36">
        <v>207</v>
      </c>
      <c r="J36">
        <v>0</v>
      </c>
      <c r="K36">
        <v>806.26700000000005</v>
      </c>
      <c r="L36">
        <v>831.46199999999999</v>
      </c>
      <c r="M36">
        <v>20000</v>
      </c>
      <c r="N36">
        <v>503900</v>
      </c>
      <c r="O36">
        <v>0</v>
      </c>
      <c r="P36">
        <v>0</v>
      </c>
      <c r="Q36">
        <v>503900</v>
      </c>
      <c r="R36">
        <v>8461</v>
      </c>
      <c r="S36">
        <v>414000</v>
      </c>
      <c r="T36">
        <v>422461</v>
      </c>
      <c r="U36">
        <v>16.16</v>
      </c>
      <c r="V36">
        <v>2515554.84</v>
      </c>
      <c r="W36">
        <v>2628496.84</v>
      </c>
      <c r="X36">
        <v>0.83840000000000003</v>
      </c>
      <c r="Y36">
        <v>1.0448999999999999</v>
      </c>
      <c r="Z36">
        <v>16.89</v>
      </c>
    </row>
    <row r="37" spans="1:26" x14ac:dyDescent="0.25">
      <c r="A37">
        <v>56</v>
      </c>
      <c r="B37" t="s">
        <v>86</v>
      </c>
      <c r="C37" t="s">
        <v>198</v>
      </c>
      <c r="D37" t="s">
        <v>93</v>
      </c>
      <c r="E37" t="s">
        <v>199</v>
      </c>
      <c r="F37">
        <v>1888</v>
      </c>
      <c r="G37">
        <v>1888</v>
      </c>
      <c r="H37">
        <v>0</v>
      </c>
      <c r="I37">
        <v>427</v>
      </c>
      <c r="J37">
        <v>0</v>
      </c>
      <c r="K37">
        <v>2162.6460000000002</v>
      </c>
      <c r="L37">
        <v>2196.7849999999999</v>
      </c>
      <c r="M37">
        <v>20000</v>
      </c>
      <c r="N37">
        <v>682780</v>
      </c>
      <c r="O37">
        <v>800000</v>
      </c>
      <c r="P37">
        <v>0</v>
      </c>
      <c r="Q37">
        <v>1482780</v>
      </c>
      <c r="R37">
        <v>584820.25</v>
      </c>
      <c r="S37">
        <v>687622.64800000004</v>
      </c>
      <c r="T37">
        <v>1272442.898</v>
      </c>
      <c r="U37">
        <v>14.19</v>
      </c>
      <c r="V37">
        <v>10246353.23</v>
      </c>
      <c r="W37">
        <v>9724058.7100000009</v>
      </c>
      <c r="X37">
        <v>0.85809999999999997</v>
      </c>
      <c r="Y37">
        <v>0.94899999999999995</v>
      </c>
      <c r="Z37">
        <v>13.47</v>
      </c>
    </row>
    <row r="38" spans="1:26" x14ac:dyDescent="0.25">
      <c r="A38">
        <v>48</v>
      </c>
      <c r="B38" t="s">
        <v>86</v>
      </c>
      <c r="C38" t="s">
        <v>182</v>
      </c>
      <c r="D38" t="s">
        <v>80</v>
      </c>
      <c r="E38" t="s">
        <v>183</v>
      </c>
      <c r="F38">
        <v>334</v>
      </c>
      <c r="G38">
        <v>334</v>
      </c>
      <c r="H38">
        <v>0</v>
      </c>
      <c r="I38">
        <v>332</v>
      </c>
      <c r="J38">
        <v>0</v>
      </c>
      <c r="K38">
        <v>618.87599999999998</v>
      </c>
      <c r="L38">
        <v>630.90599999999995</v>
      </c>
      <c r="M38">
        <v>40000</v>
      </c>
      <c r="N38">
        <v>481200</v>
      </c>
      <c r="O38">
        <v>0</v>
      </c>
      <c r="P38">
        <v>0</v>
      </c>
      <c r="Q38">
        <v>481200</v>
      </c>
      <c r="R38">
        <v>0</v>
      </c>
      <c r="S38">
        <v>435484.92</v>
      </c>
      <c r="T38">
        <v>435484.92</v>
      </c>
      <c r="U38">
        <v>9.5</v>
      </c>
      <c r="V38">
        <v>2556633.9500000002</v>
      </c>
      <c r="W38">
        <v>2557242.9500000002</v>
      </c>
      <c r="X38">
        <v>0.90500000000000003</v>
      </c>
      <c r="Y38">
        <v>1.0002</v>
      </c>
      <c r="Z38">
        <v>9.5</v>
      </c>
    </row>
    <row r="39" spans="1:26" x14ac:dyDescent="0.25">
      <c r="A39">
        <v>58</v>
      </c>
      <c r="B39" t="s">
        <v>86</v>
      </c>
      <c r="C39" t="s">
        <v>202</v>
      </c>
      <c r="D39" t="s">
        <v>93</v>
      </c>
      <c r="E39" t="s">
        <v>203</v>
      </c>
      <c r="F39">
        <v>1581</v>
      </c>
      <c r="G39">
        <v>1581</v>
      </c>
      <c r="H39">
        <v>0</v>
      </c>
      <c r="I39">
        <v>401</v>
      </c>
      <c r="J39">
        <v>0</v>
      </c>
      <c r="K39">
        <v>875.73199999999997</v>
      </c>
      <c r="L39">
        <v>938.02800000000002</v>
      </c>
      <c r="M39">
        <v>20000</v>
      </c>
      <c r="N39">
        <v>1245920</v>
      </c>
      <c r="O39">
        <v>0</v>
      </c>
      <c r="P39">
        <v>400000</v>
      </c>
      <c r="Q39">
        <v>845920</v>
      </c>
      <c r="R39">
        <v>88880.65</v>
      </c>
      <c r="S39">
        <v>643855.76599999995</v>
      </c>
      <c r="T39">
        <v>732736.41599999997</v>
      </c>
      <c r="U39">
        <v>13.38</v>
      </c>
      <c r="V39">
        <v>4765606.18</v>
      </c>
      <c r="W39">
        <v>4566613.8499999996</v>
      </c>
      <c r="X39">
        <v>0.86619999999999997</v>
      </c>
      <c r="Y39">
        <v>0.95820000000000005</v>
      </c>
      <c r="Z39">
        <v>12.82</v>
      </c>
    </row>
    <row r="40" spans="1:26" x14ac:dyDescent="0.25">
      <c r="A40">
        <v>4</v>
      </c>
      <c r="B40" t="s">
        <v>86</v>
      </c>
      <c r="C40" t="s">
        <v>87</v>
      </c>
      <c r="D40" t="s">
        <v>80</v>
      </c>
      <c r="E40" t="s">
        <v>88</v>
      </c>
      <c r="F40">
        <v>112</v>
      </c>
      <c r="G40">
        <v>112</v>
      </c>
      <c r="H40">
        <v>0</v>
      </c>
      <c r="I40">
        <v>111</v>
      </c>
      <c r="J40">
        <v>0</v>
      </c>
      <c r="K40">
        <v>356.72300000000001</v>
      </c>
      <c r="L40">
        <v>379.15600000000001</v>
      </c>
      <c r="M40">
        <v>20000</v>
      </c>
      <c r="N40">
        <v>448660</v>
      </c>
      <c r="O40">
        <v>0</v>
      </c>
      <c r="P40">
        <v>0</v>
      </c>
      <c r="Q40">
        <v>448660</v>
      </c>
      <c r="R40">
        <v>0</v>
      </c>
      <c r="S40">
        <v>222000</v>
      </c>
      <c r="T40">
        <v>222000</v>
      </c>
      <c r="U40">
        <v>50.52</v>
      </c>
      <c r="V40">
        <v>1303388</v>
      </c>
      <c r="W40">
        <v>1303636</v>
      </c>
      <c r="X40">
        <v>0.49480000000000002</v>
      </c>
      <c r="Y40">
        <v>1.0002</v>
      </c>
      <c r="Z40">
        <v>50.53</v>
      </c>
    </row>
    <row r="41" spans="1:26" x14ac:dyDescent="0.25">
      <c r="A41">
        <v>60</v>
      </c>
      <c r="B41" t="s">
        <v>86</v>
      </c>
      <c r="C41" t="s">
        <v>207</v>
      </c>
      <c r="D41" t="s">
        <v>84</v>
      </c>
      <c r="E41" t="s">
        <v>208</v>
      </c>
      <c r="F41">
        <v>1830</v>
      </c>
      <c r="G41">
        <v>1830</v>
      </c>
      <c r="H41">
        <v>0</v>
      </c>
      <c r="I41">
        <v>134</v>
      </c>
      <c r="J41">
        <v>0</v>
      </c>
      <c r="K41">
        <v>615.60799999999995</v>
      </c>
      <c r="L41">
        <v>635.976</v>
      </c>
      <c r="M41">
        <v>20000</v>
      </c>
      <c r="N41">
        <v>407360</v>
      </c>
      <c r="O41">
        <v>100000</v>
      </c>
      <c r="P41">
        <v>0</v>
      </c>
      <c r="Q41">
        <v>507360</v>
      </c>
      <c r="R41">
        <v>297596</v>
      </c>
      <c r="S41">
        <v>161837.61499999999</v>
      </c>
      <c r="T41">
        <v>459433.61499999999</v>
      </c>
      <c r="U41">
        <v>9.4499999999999993</v>
      </c>
      <c r="V41">
        <v>4109668.76</v>
      </c>
      <c r="W41">
        <v>3277151.31</v>
      </c>
      <c r="X41">
        <v>0.90549999999999997</v>
      </c>
      <c r="Y41">
        <v>0.7974</v>
      </c>
      <c r="Z41">
        <v>7.54</v>
      </c>
    </row>
    <row r="42" spans="1:26" x14ac:dyDescent="0.25">
      <c r="A42">
        <v>54</v>
      </c>
      <c r="B42" t="s">
        <v>86</v>
      </c>
      <c r="C42" t="s">
        <v>194</v>
      </c>
      <c r="D42" t="s">
        <v>84</v>
      </c>
      <c r="E42" t="s">
        <v>195</v>
      </c>
      <c r="F42">
        <v>3146</v>
      </c>
      <c r="G42">
        <v>3146</v>
      </c>
      <c r="H42">
        <v>0</v>
      </c>
      <c r="I42">
        <v>69</v>
      </c>
      <c r="J42">
        <v>0</v>
      </c>
      <c r="K42">
        <v>1946.4739999999999</v>
      </c>
      <c r="L42">
        <v>1982.259</v>
      </c>
      <c r="M42">
        <v>20000</v>
      </c>
      <c r="N42">
        <v>715700</v>
      </c>
      <c r="O42">
        <v>0</v>
      </c>
      <c r="P42">
        <v>150000</v>
      </c>
      <c r="Q42">
        <v>565700</v>
      </c>
      <c r="R42">
        <v>386076.15</v>
      </c>
      <c r="S42">
        <v>112662.27800000001</v>
      </c>
      <c r="T42">
        <v>498738.42800000001</v>
      </c>
      <c r="U42">
        <v>11.84</v>
      </c>
      <c r="V42">
        <v>4688358.3899999997</v>
      </c>
      <c r="W42">
        <v>3920638.47</v>
      </c>
      <c r="X42">
        <v>0.88160000000000005</v>
      </c>
      <c r="Y42">
        <v>0.83620000000000005</v>
      </c>
      <c r="Z42">
        <v>9.9</v>
      </c>
    </row>
    <row r="43" spans="1:26" x14ac:dyDescent="0.25">
      <c r="A43">
        <v>27</v>
      </c>
      <c r="B43" t="s">
        <v>86</v>
      </c>
      <c r="C43" t="s">
        <v>139</v>
      </c>
      <c r="D43" t="s">
        <v>84</v>
      </c>
      <c r="E43" t="s">
        <v>140</v>
      </c>
      <c r="F43">
        <v>2753</v>
      </c>
      <c r="G43">
        <v>2753</v>
      </c>
      <c r="H43">
        <v>0</v>
      </c>
      <c r="I43">
        <v>257</v>
      </c>
      <c r="J43">
        <v>0</v>
      </c>
      <c r="K43">
        <v>2624.1170000000002</v>
      </c>
      <c r="L43">
        <v>2652.76</v>
      </c>
      <c r="M43">
        <v>20000</v>
      </c>
      <c r="N43">
        <v>572860</v>
      </c>
      <c r="O43">
        <v>600000</v>
      </c>
      <c r="P43">
        <v>0</v>
      </c>
      <c r="Q43">
        <v>1172860</v>
      </c>
      <c r="R43">
        <v>752145.8</v>
      </c>
      <c r="S43">
        <v>260188.28899999999</v>
      </c>
      <c r="T43">
        <v>1012334.089</v>
      </c>
      <c r="U43">
        <v>13.69</v>
      </c>
      <c r="V43">
        <v>8848910.9900000002</v>
      </c>
      <c r="W43">
        <v>7468719.0300000003</v>
      </c>
      <c r="X43">
        <v>0.86309999999999998</v>
      </c>
      <c r="Y43">
        <v>0.84399999999999997</v>
      </c>
      <c r="Z43">
        <v>11.55</v>
      </c>
    </row>
    <row r="44" spans="1:26" x14ac:dyDescent="0.25">
      <c r="A44">
        <v>29</v>
      </c>
      <c r="B44" t="s">
        <v>86</v>
      </c>
      <c r="C44" t="s">
        <v>143</v>
      </c>
      <c r="D44" t="s">
        <v>80</v>
      </c>
      <c r="E44" t="s">
        <v>144</v>
      </c>
      <c r="F44">
        <v>221</v>
      </c>
      <c r="G44">
        <v>221</v>
      </c>
      <c r="H44">
        <v>0</v>
      </c>
      <c r="I44">
        <v>217</v>
      </c>
      <c r="J44">
        <v>0</v>
      </c>
      <c r="K44">
        <v>542.10199999999998</v>
      </c>
      <c r="L44">
        <v>552.25400000000002</v>
      </c>
      <c r="M44">
        <v>20000</v>
      </c>
      <c r="N44">
        <v>203040</v>
      </c>
      <c r="O44">
        <v>0</v>
      </c>
      <c r="P44">
        <v>0</v>
      </c>
      <c r="Q44">
        <v>203040</v>
      </c>
      <c r="R44">
        <v>318</v>
      </c>
      <c r="S44">
        <v>183433.95499999999</v>
      </c>
      <c r="T44">
        <v>183751.95499999999</v>
      </c>
      <c r="U44">
        <v>9.5</v>
      </c>
      <c r="V44">
        <v>1080134.96</v>
      </c>
      <c r="W44">
        <v>1080010.96</v>
      </c>
      <c r="X44">
        <v>0.90500000000000003</v>
      </c>
      <c r="Y44">
        <v>0.99990000000000001</v>
      </c>
      <c r="Z44">
        <v>9.5</v>
      </c>
    </row>
    <row r="45" spans="1:26" x14ac:dyDescent="0.25">
      <c r="A45">
        <v>18</v>
      </c>
      <c r="B45" t="s">
        <v>117</v>
      </c>
      <c r="C45" t="s">
        <v>121</v>
      </c>
      <c r="D45" t="s">
        <v>93</v>
      </c>
      <c r="E45" t="s">
        <v>122</v>
      </c>
      <c r="F45">
        <v>4778</v>
      </c>
      <c r="G45">
        <v>4778</v>
      </c>
      <c r="H45">
        <v>0</v>
      </c>
      <c r="I45">
        <v>98</v>
      </c>
      <c r="J45">
        <v>0</v>
      </c>
      <c r="K45">
        <v>1848.6610000000001</v>
      </c>
      <c r="L45">
        <v>1880.7470000000001</v>
      </c>
      <c r="M45">
        <v>40000</v>
      </c>
      <c r="N45">
        <v>1283440</v>
      </c>
      <c r="O45">
        <v>0</v>
      </c>
      <c r="P45">
        <v>100000</v>
      </c>
      <c r="Q45">
        <v>1183440</v>
      </c>
      <c r="R45">
        <v>872064.55</v>
      </c>
      <c r="S45">
        <v>162669.685</v>
      </c>
      <c r="T45">
        <v>1034734.235</v>
      </c>
      <c r="U45">
        <v>12.57</v>
      </c>
      <c r="V45">
        <v>9458233.0999999996</v>
      </c>
      <c r="W45">
        <v>11006308.9</v>
      </c>
      <c r="X45">
        <v>0.87429999999999997</v>
      </c>
      <c r="Y45">
        <v>1.1637</v>
      </c>
      <c r="Z45">
        <v>14.63</v>
      </c>
    </row>
    <row r="46" spans="1:26" x14ac:dyDescent="0.25">
      <c r="A46">
        <v>101</v>
      </c>
      <c r="B46" t="s">
        <v>293</v>
      </c>
      <c r="C46" t="s">
        <v>294</v>
      </c>
      <c r="D46" t="s">
        <v>80</v>
      </c>
      <c r="E46" t="s">
        <v>295</v>
      </c>
      <c r="F46">
        <v>269</v>
      </c>
      <c r="G46">
        <v>269</v>
      </c>
      <c r="H46">
        <v>0</v>
      </c>
      <c r="I46">
        <v>256</v>
      </c>
      <c r="J46">
        <v>0</v>
      </c>
      <c r="K46">
        <v>959.274</v>
      </c>
      <c r="L46">
        <v>984.09199999999998</v>
      </c>
      <c r="M46">
        <v>20000</v>
      </c>
      <c r="N46">
        <v>496360</v>
      </c>
      <c r="O46">
        <v>0</v>
      </c>
      <c r="P46">
        <v>0</v>
      </c>
      <c r="Q46">
        <v>496360</v>
      </c>
      <c r="R46">
        <v>1391</v>
      </c>
      <c r="S46">
        <v>447814.85</v>
      </c>
      <c r="T46">
        <v>449205.85</v>
      </c>
      <c r="U46">
        <v>9.5</v>
      </c>
      <c r="V46">
        <v>2623324.64</v>
      </c>
      <c r="W46">
        <v>2626593.64</v>
      </c>
      <c r="X46">
        <v>0.90500000000000003</v>
      </c>
      <c r="Y46">
        <v>1.0012000000000001</v>
      </c>
      <c r="Z46">
        <v>9.51</v>
      </c>
    </row>
    <row r="47" spans="1:26" x14ac:dyDescent="0.25">
      <c r="A47">
        <v>55</v>
      </c>
      <c r="B47" t="s">
        <v>95</v>
      </c>
      <c r="C47" t="s">
        <v>196</v>
      </c>
      <c r="D47" t="s">
        <v>84</v>
      </c>
      <c r="E47" t="s">
        <v>197</v>
      </c>
      <c r="F47">
        <v>8216</v>
      </c>
      <c r="G47">
        <v>8216</v>
      </c>
      <c r="H47">
        <v>0</v>
      </c>
      <c r="I47">
        <v>23</v>
      </c>
      <c r="J47">
        <v>0</v>
      </c>
      <c r="K47">
        <v>21212.400000000001</v>
      </c>
      <c r="L47">
        <v>22000.2</v>
      </c>
      <c r="M47">
        <v>2000</v>
      </c>
      <c r="N47">
        <v>1575600</v>
      </c>
      <c r="O47">
        <v>0</v>
      </c>
      <c r="P47">
        <v>350000</v>
      </c>
      <c r="Q47">
        <v>1225600</v>
      </c>
      <c r="R47">
        <v>1026171.25</v>
      </c>
      <c r="S47">
        <v>38275.22</v>
      </c>
      <c r="T47">
        <v>1064446.47</v>
      </c>
      <c r="U47">
        <v>13.15</v>
      </c>
      <c r="V47">
        <v>10798263.84</v>
      </c>
      <c r="W47">
        <v>11013192.99</v>
      </c>
      <c r="X47">
        <v>0.86850000000000005</v>
      </c>
      <c r="Y47">
        <v>1.0199</v>
      </c>
      <c r="Z47">
        <v>13.41</v>
      </c>
    </row>
    <row r="48" spans="1:26" x14ac:dyDescent="0.25">
      <c r="A48">
        <v>37</v>
      </c>
      <c r="B48" t="s">
        <v>95</v>
      </c>
      <c r="C48" t="s">
        <v>160</v>
      </c>
      <c r="D48" t="s">
        <v>80</v>
      </c>
      <c r="E48" t="s">
        <v>161</v>
      </c>
      <c r="F48">
        <v>223</v>
      </c>
      <c r="G48">
        <v>223</v>
      </c>
      <c r="H48">
        <v>0</v>
      </c>
      <c r="I48">
        <v>211</v>
      </c>
      <c r="J48">
        <v>0</v>
      </c>
      <c r="K48">
        <v>4805.2</v>
      </c>
      <c r="L48">
        <v>5048.8999999999996</v>
      </c>
      <c r="M48">
        <v>2000</v>
      </c>
      <c r="N48">
        <v>487400</v>
      </c>
      <c r="O48">
        <v>0</v>
      </c>
      <c r="P48">
        <v>0</v>
      </c>
      <c r="Q48">
        <v>487400</v>
      </c>
      <c r="R48">
        <v>519</v>
      </c>
      <c r="S48">
        <v>420200</v>
      </c>
      <c r="T48">
        <v>420719</v>
      </c>
      <c r="U48">
        <v>13.68</v>
      </c>
      <c r="V48">
        <v>2471440.59</v>
      </c>
      <c r="W48">
        <v>2471841.23</v>
      </c>
      <c r="X48">
        <v>0.86319999999999997</v>
      </c>
      <c r="Y48">
        <v>1.0002</v>
      </c>
      <c r="Z48">
        <v>13.68</v>
      </c>
    </row>
    <row r="49" spans="1:26" x14ac:dyDescent="0.25">
      <c r="A49">
        <v>44</v>
      </c>
      <c r="B49" t="s">
        <v>95</v>
      </c>
      <c r="C49" t="s">
        <v>174</v>
      </c>
      <c r="D49" t="s">
        <v>76</v>
      </c>
      <c r="E49" t="s">
        <v>175</v>
      </c>
      <c r="F49">
        <v>223</v>
      </c>
      <c r="G49">
        <v>223</v>
      </c>
      <c r="H49">
        <v>0</v>
      </c>
      <c r="I49">
        <v>0</v>
      </c>
      <c r="J49">
        <v>0</v>
      </c>
      <c r="K49">
        <v>33147.199999999997</v>
      </c>
      <c r="L49">
        <v>34104.5</v>
      </c>
      <c r="M49">
        <v>2000</v>
      </c>
      <c r="N49">
        <v>1914600</v>
      </c>
      <c r="O49">
        <v>90000</v>
      </c>
      <c r="P49">
        <v>0</v>
      </c>
      <c r="Q49">
        <v>2004600</v>
      </c>
      <c r="R49">
        <v>1907717.3</v>
      </c>
      <c r="S49">
        <v>0</v>
      </c>
      <c r="T49">
        <v>1907717.3</v>
      </c>
      <c r="U49">
        <v>4.83</v>
      </c>
      <c r="V49">
        <v>7607743.54</v>
      </c>
      <c r="W49">
        <v>7712536.1799999997</v>
      </c>
      <c r="X49">
        <v>0.95169999999999999</v>
      </c>
      <c r="Y49">
        <v>1.0138</v>
      </c>
      <c r="Z49">
        <v>4.9000000000000004</v>
      </c>
    </row>
    <row r="50" spans="1:26" x14ac:dyDescent="0.25">
      <c r="A50">
        <v>46</v>
      </c>
      <c r="B50" t="s">
        <v>95</v>
      </c>
      <c r="C50" t="s">
        <v>178</v>
      </c>
      <c r="D50" t="s">
        <v>76</v>
      </c>
      <c r="E50" t="s">
        <v>179</v>
      </c>
      <c r="F50">
        <v>46</v>
      </c>
      <c r="G50">
        <v>46</v>
      </c>
      <c r="H50">
        <v>0</v>
      </c>
      <c r="I50">
        <v>0</v>
      </c>
      <c r="J50">
        <v>0</v>
      </c>
      <c r="K50">
        <v>16313</v>
      </c>
      <c r="L50">
        <v>16655.900000000001</v>
      </c>
      <c r="M50">
        <v>2000</v>
      </c>
      <c r="N50">
        <v>685800</v>
      </c>
      <c r="O50">
        <v>70000</v>
      </c>
      <c r="P50">
        <v>0</v>
      </c>
      <c r="Q50">
        <v>755800</v>
      </c>
      <c r="R50">
        <v>725494.7</v>
      </c>
      <c r="S50">
        <v>0</v>
      </c>
      <c r="T50">
        <v>725494.7</v>
      </c>
      <c r="U50">
        <v>4.01</v>
      </c>
      <c r="V50">
        <v>6729889.3099999996</v>
      </c>
      <c r="W50">
        <v>6656836.3099999996</v>
      </c>
      <c r="X50">
        <v>0.95989999999999998</v>
      </c>
      <c r="Y50">
        <v>0.98909999999999998</v>
      </c>
      <c r="Z50">
        <v>3.97</v>
      </c>
    </row>
    <row r="51" spans="1:26" x14ac:dyDescent="0.25">
      <c r="A51">
        <v>49</v>
      </c>
      <c r="B51" t="s">
        <v>95</v>
      </c>
      <c r="C51" t="s">
        <v>184</v>
      </c>
      <c r="D51" t="s">
        <v>76</v>
      </c>
      <c r="E51" t="s">
        <v>185</v>
      </c>
      <c r="F51">
        <v>68</v>
      </c>
      <c r="G51">
        <v>68</v>
      </c>
      <c r="H51">
        <v>0</v>
      </c>
      <c r="I51">
        <v>13</v>
      </c>
      <c r="J51">
        <v>0</v>
      </c>
      <c r="K51">
        <v>14638.8</v>
      </c>
      <c r="L51">
        <v>15144.8</v>
      </c>
      <c r="M51">
        <v>2000</v>
      </c>
      <c r="N51">
        <v>1012000</v>
      </c>
      <c r="O51">
        <v>0</v>
      </c>
      <c r="P51">
        <v>10000</v>
      </c>
      <c r="Q51">
        <v>1002000</v>
      </c>
      <c r="R51">
        <v>936206.65</v>
      </c>
      <c r="S51">
        <v>21633.82</v>
      </c>
      <c r="T51">
        <v>957840.47</v>
      </c>
      <c r="U51">
        <v>4.41</v>
      </c>
      <c r="V51">
        <v>8855268.3800000008</v>
      </c>
      <c r="W51">
        <v>9411469.5</v>
      </c>
      <c r="X51">
        <v>0.95589999999999997</v>
      </c>
      <c r="Y51">
        <v>1.0628</v>
      </c>
      <c r="Z51">
        <v>4.6900000000000004</v>
      </c>
    </row>
    <row r="52" spans="1:26" x14ac:dyDescent="0.25">
      <c r="A52">
        <v>51</v>
      </c>
      <c r="B52" t="s">
        <v>95</v>
      </c>
      <c r="C52" t="s">
        <v>188</v>
      </c>
      <c r="D52" t="s">
        <v>80</v>
      </c>
      <c r="E52" t="s">
        <v>189</v>
      </c>
      <c r="F52">
        <v>125</v>
      </c>
      <c r="G52">
        <v>125</v>
      </c>
      <c r="H52">
        <v>0</v>
      </c>
      <c r="I52">
        <v>119</v>
      </c>
      <c r="J52">
        <v>0</v>
      </c>
      <c r="K52">
        <v>4563.2</v>
      </c>
      <c r="L52">
        <v>4681.8999999999996</v>
      </c>
      <c r="M52">
        <v>2000</v>
      </c>
      <c r="N52">
        <v>237400</v>
      </c>
      <c r="O52">
        <v>0</v>
      </c>
      <c r="P52">
        <v>0</v>
      </c>
      <c r="Q52">
        <v>237400</v>
      </c>
      <c r="R52">
        <v>113</v>
      </c>
      <c r="S52">
        <v>214734.31</v>
      </c>
      <c r="T52">
        <v>214847.31</v>
      </c>
      <c r="U52">
        <v>9.5</v>
      </c>
      <c r="V52">
        <v>1261303.56</v>
      </c>
      <c r="W52">
        <v>1261116.56</v>
      </c>
      <c r="X52">
        <v>0.90500000000000003</v>
      </c>
      <c r="Y52">
        <v>0.99990000000000001</v>
      </c>
      <c r="Z52">
        <v>9.5</v>
      </c>
    </row>
    <row r="53" spans="1:26" x14ac:dyDescent="0.25">
      <c r="A53">
        <v>53</v>
      </c>
      <c r="B53" t="s">
        <v>95</v>
      </c>
      <c r="C53" t="s">
        <v>192</v>
      </c>
      <c r="D53" t="s">
        <v>76</v>
      </c>
      <c r="E53" t="s">
        <v>193</v>
      </c>
      <c r="F53">
        <v>26</v>
      </c>
      <c r="G53">
        <v>26</v>
      </c>
      <c r="H53">
        <v>0</v>
      </c>
      <c r="I53">
        <v>0</v>
      </c>
      <c r="J53">
        <v>0</v>
      </c>
      <c r="K53">
        <v>1870.6369999999999</v>
      </c>
      <c r="L53">
        <v>1892.7180000000001</v>
      </c>
      <c r="M53">
        <v>40000</v>
      </c>
      <c r="N53">
        <v>883240</v>
      </c>
      <c r="O53">
        <v>0</v>
      </c>
      <c r="P53">
        <v>10000</v>
      </c>
      <c r="Q53">
        <v>873240</v>
      </c>
      <c r="R53">
        <v>833850.85</v>
      </c>
      <c r="S53">
        <v>0</v>
      </c>
      <c r="T53">
        <v>833850.85</v>
      </c>
      <c r="U53">
        <v>4.51</v>
      </c>
      <c r="V53">
        <v>7234716</v>
      </c>
      <c r="W53">
        <v>7784940</v>
      </c>
      <c r="X53">
        <v>0.95489999999999997</v>
      </c>
      <c r="Y53">
        <v>1.0761000000000001</v>
      </c>
      <c r="Z53">
        <v>4.8499999999999996</v>
      </c>
    </row>
    <row r="54" spans="1:26" x14ac:dyDescent="0.25">
      <c r="A54">
        <v>26</v>
      </c>
      <c r="B54" t="s">
        <v>95</v>
      </c>
      <c r="C54" t="s">
        <v>137</v>
      </c>
      <c r="D54" t="s">
        <v>76</v>
      </c>
      <c r="E54" t="s">
        <v>138</v>
      </c>
      <c r="F54">
        <v>176</v>
      </c>
      <c r="G54">
        <v>176</v>
      </c>
      <c r="H54">
        <v>0</v>
      </c>
      <c r="I54">
        <v>3</v>
      </c>
      <c r="J54">
        <v>0</v>
      </c>
      <c r="K54">
        <v>32941.9</v>
      </c>
      <c r="L54">
        <v>33987.199999999997</v>
      </c>
      <c r="M54">
        <v>2000</v>
      </c>
      <c r="N54">
        <v>2090600</v>
      </c>
      <c r="O54">
        <v>20000</v>
      </c>
      <c r="P54">
        <v>0</v>
      </c>
      <c r="Q54">
        <v>2110600</v>
      </c>
      <c r="R54">
        <v>2021535.65</v>
      </c>
      <c r="S54">
        <v>4576.3850000000002</v>
      </c>
      <c r="T54">
        <v>2026112.0349999999</v>
      </c>
      <c r="U54">
        <v>4</v>
      </c>
      <c r="V54">
        <v>13489932</v>
      </c>
      <c r="W54">
        <v>14546450.539999999</v>
      </c>
      <c r="X54">
        <v>0.96</v>
      </c>
      <c r="Y54">
        <v>1.0783</v>
      </c>
      <c r="Z54">
        <v>4.3099999999999996</v>
      </c>
    </row>
    <row r="55" spans="1:26" x14ac:dyDescent="0.25">
      <c r="A55">
        <v>28</v>
      </c>
      <c r="B55" t="s">
        <v>95</v>
      </c>
      <c r="C55" t="s">
        <v>141</v>
      </c>
      <c r="D55" t="s">
        <v>76</v>
      </c>
      <c r="E55" t="s">
        <v>142</v>
      </c>
      <c r="F55">
        <v>19</v>
      </c>
      <c r="G55">
        <v>19</v>
      </c>
      <c r="H55">
        <v>0</v>
      </c>
      <c r="I55">
        <v>3</v>
      </c>
      <c r="J55">
        <v>0</v>
      </c>
      <c r="K55">
        <v>2010.9269999999999</v>
      </c>
      <c r="L55">
        <v>2044.5</v>
      </c>
      <c r="M55">
        <v>40000</v>
      </c>
      <c r="N55">
        <v>1342920</v>
      </c>
      <c r="O55">
        <v>0</v>
      </c>
      <c r="P55">
        <v>70000</v>
      </c>
      <c r="Q55">
        <v>1272920</v>
      </c>
      <c r="R55">
        <v>1210249</v>
      </c>
      <c r="S55">
        <v>4992.42</v>
      </c>
      <c r="T55">
        <v>1215241.42</v>
      </c>
      <c r="U55">
        <v>4.53</v>
      </c>
      <c r="V55">
        <v>7727055.5</v>
      </c>
      <c r="W55">
        <v>7888135.5</v>
      </c>
      <c r="X55">
        <v>0.95469999999999999</v>
      </c>
      <c r="Y55">
        <v>1.0207999999999999</v>
      </c>
      <c r="Z55">
        <v>4.62</v>
      </c>
    </row>
    <row r="56" spans="1:26" x14ac:dyDescent="0.25">
      <c r="A56">
        <v>64</v>
      </c>
      <c r="B56" t="s">
        <v>95</v>
      </c>
      <c r="C56" t="s">
        <v>216</v>
      </c>
      <c r="D56" t="s">
        <v>76</v>
      </c>
      <c r="E56" t="s">
        <v>217</v>
      </c>
      <c r="F56">
        <v>2</v>
      </c>
      <c r="G56">
        <v>2</v>
      </c>
      <c r="H56">
        <v>0</v>
      </c>
      <c r="I56">
        <v>0</v>
      </c>
      <c r="J56">
        <v>0</v>
      </c>
      <c r="K56">
        <v>2754.596</v>
      </c>
      <c r="L56">
        <v>2796.875</v>
      </c>
      <c r="M56">
        <v>20000</v>
      </c>
      <c r="N56">
        <v>845580</v>
      </c>
      <c r="O56">
        <v>40000</v>
      </c>
      <c r="P56">
        <v>0</v>
      </c>
      <c r="Q56">
        <v>885580</v>
      </c>
      <c r="R56">
        <v>844713</v>
      </c>
      <c r="S56">
        <v>0</v>
      </c>
      <c r="T56">
        <v>844713</v>
      </c>
      <c r="U56">
        <v>4.6100000000000003</v>
      </c>
      <c r="V56">
        <v>1779239</v>
      </c>
      <c r="W56">
        <v>1779239</v>
      </c>
      <c r="X56">
        <v>0.95389999999999997</v>
      </c>
      <c r="Y56">
        <v>1</v>
      </c>
      <c r="Z56">
        <v>4.6100000000000003</v>
      </c>
    </row>
    <row r="57" spans="1:26" x14ac:dyDescent="0.25">
      <c r="A57">
        <v>31</v>
      </c>
      <c r="B57" t="s">
        <v>95</v>
      </c>
      <c r="C57" t="s">
        <v>147</v>
      </c>
      <c r="D57" t="s">
        <v>76</v>
      </c>
      <c r="E57" t="s">
        <v>148</v>
      </c>
      <c r="F57">
        <v>2</v>
      </c>
      <c r="G57">
        <v>2</v>
      </c>
      <c r="H57">
        <v>0</v>
      </c>
      <c r="I57">
        <v>1</v>
      </c>
      <c r="J57">
        <v>0</v>
      </c>
      <c r="K57">
        <v>1324.5630000000001</v>
      </c>
      <c r="L57">
        <v>1352.732</v>
      </c>
      <c r="M57">
        <v>20000</v>
      </c>
      <c r="N57">
        <v>563380</v>
      </c>
      <c r="O57">
        <v>30000</v>
      </c>
      <c r="P57">
        <v>0</v>
      </c>
      <c r="Q57">
        <v>593380</v>
      </c>
      <c r="R57">
        <v>564284</v>
      </c>
      <c r="S57">
        <v>1664.14</v>
      </c>
      <c r="T57">
        <v>565948.14</v>
      </c>
      <c r="U57">
        <v>4.62</v>
      </c>
      <c r="V57">
        <v>2846604.5</v>
      </c>
      <c r="W57">
        <v>2846604.5</v>
      </c>
      <c r="X57">
        <v>0.95379999999999998</v>
      </c>
      <c r="Y57">
        <v>1</v>
      </c>
      <c r="Z57">
        <v>4.62</v>
      </c>
    </row>
    <row r="58" spans="1:26" x14ac:dyDescent="0.25">
      <c r="A58">
        <v>33</v>
      </c>
      <c r="B58" t="s">
        <v>95</v>
      </c>
      <c r="C58" t="s">
        <v>151</v>
      </c>
      <c r="D58" t="s">
        <v>76</v>
      </c>
      <c r="E58" t="s">
        <v>152</v>
      </c>
      <c r="F58">
        <v>1235</v>
      </c>
      <c r="G58">
        <v>1235</v>
      </c>
      <c r="H58">
        <v>0</v>
      </c>
      <c r="I58">
        <v>6</v>
      </c>
      <c r="J58">
        <v>0</v>
      </c>
      <c r="K58">
        <v>1712.77</v>
      </c>
      <c r="L58">
        <v>1744.4</v>
      </c>
      <c r="M58">
        <v>40000</v>
      </c>
      <c r="N58">
        <v>1265200</v>
      </c>
      <c r="O58">
        <v>0</v>
      </c>
      <c r="P58">
        <v>70000</v>
      </c>
      <c r="Q58">
        <v>1195200</v>
      </c>
      <c r="R58">
        <v>1128602.6000000001</v>
      </c>
      <c r="S58">
        <v>9984.84</v>
      </c>
      <c r="T58">
        <v>1138587.44</v>
      </c>
      <c r="U58">
        <v>4.74</v>
      </c>
      <c r="V58">
        <v>10017868.98</v>
      </c>
      <c r="W58">
        <v>13289146.039999999</v>
      </c>
      <c r="X58">
        <v>0.9526</v>
      </c>
      <c r="Y58">
        <v>1.3265</v>
      </c>
      <c r="Z58">
        <v>6.29</v>
      </c>
    </row>
    <row r="59" spans="1:26" x14ac:dyDescent="0.25">
      <c r="A59">
        <v>7</v>
      </c>
      <c r="B59" t="s">
        <v>95</v>
      </c>
      <c r="C59" t="s">
        <v>96</v>
      </c>
      <c r="D59" t="s">
        <v>76</v>
      </c>
      <c r="E59" t="s">
        <v>97</v>
      </c>
      <c r="F59">
        <v>47</v>
      </c>
      <c r="G59">
        <v>47</v>
      </c>
      <c r="H59">
        <v>0</v>
      </c>
      <c r="I59">
        <v>0</v>
      </c>
      <c r="J59">
        <v>0</v>
      </c>
      <c r="K59">
        <v>6470.06</v>
      </c>
      <c r="L59">
        <v>6594.48</v>
      </c>
      <c r="M59">
        <v>4000</v>
      </c>
      <c r="N59">
        <v>497680</v>
      </c>
      <c r="O59">
        <v>0</v>
      </c>
      <c r="P59">
        <v>0</v>
      </c>
      <c r="Q59">
        <v>497680</v>
      </c>
      <c r="R59">
        <v>494117</v>
      </c>
      <c r="S59">
        <v>0</v>
      </c>
      <c r="T59">
        <v>494117</v>
      </c>
      <c r="U59">
        <v>0.72</v>
      </c>
      <c r="V59">
        <v>3910527.97</v>
      </c>
      <c r="W59">
        <v>3718253</v>
      </c>
      <c r="X59">
        <v>0.99280000000000002</v>
      </c>
      <c r="Y59">
        <v>0.95079999999999998</v>
      </c>
      <c r="Z59">
        <v>0.68</v>
      </c>
    </row>
    <row r="60" spans="1:26" x14ac:dyDescent="0.25">
      <c r="A60">
        <v>8</v>
      </c>
      <c r="B60" t="s">
        <v>98</v>
      </c>
      <c r="C60" t="s">
        <v>99</v>
      </c>
      <c r="D60" t="s">
        <v>93</v>
      </c>
      <c r="E60" t="s">
        <v>100</v>
      </c>
      <c r="F60">
        <v>2138</v>
      </c>
      <c r="G60">
        <v>2138</v>
      </c>
      <c r="H60">
        <v>0</v>
      </c>
      <c r="I60">
        <v>206</v>
      </c>
      <c r="J60">
        <v>0</v>
      </c>
      <c r="K60">
        <v>4780.8999999999996</v>
      </c>
      <c r="L60">
        <v>5038.1000000000004</v>
      </c>
      <c r="M60">
        <v>2000</v>
      </c>
      <c r="N60">
        <v>514400</v>
      </c>
      <c r="O60">
        <v>100000</v>
      </c>
      <c r="P60">
        <v>0</v>
      </c>
      <c r="Q60">
        <v>614400</v>
      </c>
      <c r="R60">
        <v>196907.45</v>
      </c>
      <c r="S60">
        <v>342812.84</v>
      </c>
      <c r="T60">
        <v>539720.29</v>
      </c>
      <c r="U60">
        <v>12.15</v>
      </c>
      <c r="V60">
        <v>4219926.92</v>
      </c>
      <c r="W60">
        <v>4944659.9400000004</v>
      </c>
      <c r="X60">
        <v>0.87849999999999995</v>
      </c>
      <c r="Y60">
        <v>1.1717</v>
      </c>
      <c r="Z60">
        <v>14.24</v>
      </c>
    </row>
    <row r="61" spans="1:26" x14ac:dyDescent="0.25">
      <c r="A61">
        <v>9</v>
      </c>
      <c r="B61" t="s">
        <v>98</v>
      </c>
      <c r="C61" t="s">
        <v>101</v>
      </c>
      <c r="D61" t="s">
        <v>93</v>
      </c>
      <c r="E61" t="s">
        <v>102</v>
      </c>
      <c r="F61">
        <v>3320</v>
      </c>
      <c r="G61">
        <v>3320</v>
      </c>
      <c r="H61">
        <v>0</v>
      </c>
      <c r="I61">
        <v>398</v>
      </c>
      <c r="J61">
        <v>0</v>
      </c>
      <c r="K61">
        <v>5924</v>
      </c>
      <c r="L61">
        <v>6417.3</v>
      </c>
      <c r="M61">
        <v>2000</v>
      </c>
      <c r="N61">
        <v>986600</v>
      </c>
      <c r="O61">
        <v>150000</v>
      </c>
      <c r="P61">
        <v>0</v>
      </c>
      <c r="Q61">
        <v>1136600</v>
      </c>
      <c r="R61">
        <v>352556.19</v>
      </c>
      <c r="S61">
        <v>661495.65</v>
      </c>
      <c r="T61">
        <v>1014051.84</v>
      </c>
      <c r="U61">
        <v>10.78</v>
      </c>
      <c r="V61">
        <v>7565005.3799999999</v>
      </c>
      <c r="W61">
        <v>8057660.9800000004</v>
      </c>
      <c r="X61">
        <v>0.89219999999999999</v>
      </c>
      <c r="Y61">
        <v>1.0650999999999999</v>
      </c>
      <c r="Z61">
        <v>11.48</v>
      </c>
    </row>
    <row r="62" spans="1:26" x14ac:dyDescent="0.25">
      <c r="A62">
        <v>10</v>
      </c>
      <c r="B62" t="s">
        <v>98</v>
      </c>
      <c r="C62" t="s">
        <v>103</v>
      </c>
      <c r="D62" t="s">
        <v>93</v>
      </c>
      <c r="E62" t="s">
        <v>104</v>
      </c>
      <c r="F62">
        <v>6047</v>
      </c>
      <c r="G62">
        <v>6047</v>
      </c>
      <c r="H62">
        <v>0</v>
      </c>
      <c r="I62">
        <v>496</v>
      </c>
      <c r="J62">
        <v>0</v>
      </c>
      <c r="K62">
        <v>3333.9</v>
      </c>
      <c r="L62">
        <v>3589.7</v>
      </c>
      <c r="M62">
        <v>2000</v>
      </c>
      <c r="N62">
        <v>511600</v>
      </c>
      <c r="O62">
        <v>1000000</v>
      </c>
      <c r="P62">
        <v>0</v>
      </c>
      <c r="Q62">
        <v>1511600</v>
      </c>
      <c r="R62">
        <v>539397.71</v>
      </c>
      <c r="S62">
        <v>824747.78399999999</v>
      </c>
      <c r="T62">
        <v>1364145.4939999999</v>
      </c>
      <c r="U62">
        <v>9.75</v>
      </c>
      <c r="V62">
        <v>10782060.640000001</v>
      </c>
      <c r="W62">
        <v>11803874.880000001</v>
      </c>
      <c r="X62">
        <v>0.90249999999999997</v>
      </c>
      <c r="Y62">
        <v>1.0948</v>
      </c>
      <c r="Z62">
        <v>10.67</v>
      </c>
    </row>
    <row r="63" spans="1:26" x14ac:dyDescent="0.25">
      <c r="A63">
        <v>15</v>
      </c>
      <c r="B63" t="s">
        <v>78</v>
      </c>
      <c r="C63" t="s">
        <v>113</v>
      </c>
      <c r="D63" t="s">
        <v>80</v>
      </c>
      <c r="E63" t="s">
        <v>114</v>
      </c>
      <c r="F63">
        <v>278</v>
      </c>
      <c r="G63">
        <v>278</v>
      </c>
      <c r="H63">
        <v>0</v>
      </c>
      <c r="I63">
        <v>278</v>
      </c>
      <c r="J63">
        <v>0</v>
      </c>
      <c r="K63">
        <v>501.22699999999998</v>
      </c>
      <c r="L63">
        <v>516.66300000000001</v>
      </c>
      <c r="M63">
        <v>40000</v>
      </c>
      <c r="N63">
        <v>617440</v>
      </c>
      <c r="O63">
        <v>0</v>
      </c>
      <c r="P63">
        <v>0</v>
      </c>
      <c r="Q63">
        <v>617440</v>
      </c>
      <c r="R63">
        <v>0</v>
      </c>
      <c r="S63">
        <v>554400</v>
      </c>
      <c r="T63">
        <v>554400</v>
      </c>
      <c r="U63">
        <v>10.210000000000001</v>
      </c>
      <c r="V63">
        <v>3254328</v>
      </c>
      <c r="W63">
        <v>3254328</v>
      </c>
      <c r="X63">
        <v>0.89790000000000003</v>
      </c>
      <c r="Y63">
        <v>1</v>
      </c>
      <c r="Z63">
        <v>10.210000000000001</v>
      </c>
    </row>
    <row r="64" spans="1:26" x14ac:dyDescent="0.25">
      <c r="A64">
        <v>2</v>
      </c>
      <c r="B64" t="s">
        <v>78</v>
      </c>
      <c r="C64" t="s">
        <v>79</v>
      </c>
      <c r="D64" t="s">
        <v>80</v>
      </c>
      <c r="E64" t="s">
        <v>81</v>
      </c>
      <c r="F64">
        <v>5</v>
      </c>
      <c r="G64">
        <v>5</v>
      </c>
      <c r="H64">
        <v>0</v>
      </c>
      <c r="I64">
        <v>4</v>
      </c>
      <c r="J64">
        <v>0</v>
      </c>
      <c r="K64">
        <v>0</v>
      </c>
      <c r="L64">
        <v>0</v>
      </c>
      <c r="M64">
        <v>2000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</row>
    <row r="65" spans="1:26" x14ac:dyDescent="0.25">
      <c r="A65">
        <v>76</v>
      </c>
      <c r="B65" t="s">
        <v>78</v>
      </c>
      <c r="C65" t="s">
        <v>79</v>
      </c>
      <c r="D65" t="s">
        <v>80</v>
      </c>
      <c r="E65" t="s">
        <v>240</v>
      </c>
      <c r="F65">
        <v>235</v>
      </c>
      <c r="G65">
        <v>235</v>
      </c>
      <c r="H65">
        <v>0</v>
      </c>
      <c r="I65">
        <v>232</v>
      </c>
      <c r="J65">
        <v>0</v>
      </c>
      <c r="K65">
        <v>396.66500000000002</v>
      </c>
      <c r="L65">
        <v>409.17700000000002</v>
      </c>
      <c r="M65">
        <v>40000</v>
      </c>
      <c r="N65">
        <v>500480</v>
      </c>
      <c r="O65">
        <v>0</v>
      </c>
      <c r="P65">
        <v>0</v>
      </c>
      <c r="Q65">
        <v>500480</v>
      </c>
      <c r="R65">
        <v>99</v>
      </c>
      <c r="S65">
        <v>452836.16</v>
      </c>
      <c r="T65">
        <v>452935.16</v>
      </c>
      <c r="U65">
        <v>9.5</v>
      </c>
      <c r="V65">
        <v>2659171.9700000002</v>
      </c>
      <c r="W65">
        <v>2659323.9700000002</v>
      </c>
      <c r="X65">
        <v>0.90500000000000003</v>
      </c>
      <c r="Y65">
        <v>1.0001</v>
      </c>
      <c r="Z65">
        <v>9.5</v>
      </c>
    </row>
    <row r="66" spans="1:26" x14ac:dyDescent="0.25">
      <c r="A66">
        <v>21</v>
      </c>
      <c r="B66" t="s">
        <v>78</v>
      </c>
      <c r="C66" t="s">
        <v>127</v>
      </c>
      <c r="D66" t="s">
        <v>80</v>
      </c>
      <c r="E66" t="s">
        <v>128</v>
      </c>
      <c r="F66">
        <v>331</v>
      </c>
      <c r="G66">
        <v>331</v>
      </c>
      <c r="H66">
        <v>0</v>
      </c>
      <c r="I66">
        <v>329</v>
      </c>
      <c r="J66">
        <v>0</v>
      </c>
      <c r="K66">
        <v>588.95899999999995</v>
      </c>
      <c r="L66">
        <v>618.44500000000005</v>
      </c>
      <c r="M66">
        <v>40000</v>
      </c>
      <c r="N66">
        <v>1179440</v>
      </c>
      <c r="O66">
        <v>0</v>
      </c>
      <c r="P66">
        <v>0</v>
      </c>
      <c r="Q66">
        <v>1179440</v>
      </c>
      <c r="R66">
        <v>22</v>
      </c>
      <c r="S66">
        <v>655100</v>
      </c>
      <c r="T66">
        <v>655122</v>
      </c>
      <c r="U66">
        <v>44.45</v>
      </c>
      <c r="V66">
        <v>3846014.93</v>
      </c>
      <c r="W66">
        <v>4574252.32</v>
      </c>
      <c r="X66">
        <v>0.55549999999999999</v>
      </c>
      <c r="Y66">
        <v>1.1893</v>
      </c>
      <c r="Z66">
        <v>52.86</v>
      </c>
    </row>
    <row r="67" spans="1:26" x14ac:dyDescent="0.25">
      <c r="A67">
        <v>22</v>
      </c>
      <c r="B67" t="s">
        <v>78</v>
      </c>
      <c r="C67" t="s">
        <v>129</v>
      </c>
      <c r="D67" t="s">
        <v>84</v>
      </c>
      <c r="E67" t="s">
        <v>130</v>
      </c>
      <c r="F67">
        <v>3814</v>
      </c>
      <c r="G67">
        <v>3814</v>
      </c>
      <c r="H67">
        <v>0</v>
      </c>
      <c r="I67">
        <v>31</v>
      </c>
      <c r="J67">
        <v>0</v>
      </c>
      <c r="K67">
        <v>835.49099999999999</v>
      </c>
      <c r="L67">
        <v>854.93600000000004</v>
      </c>
      <c r="M67">
        <v>40000</v>
      </c>
      <c r="N67">
        <v>777800</v>
      </c>
      <c r="O67">
        <v>0</v>
      </c>
      <c r="P67">
        <v>190000</v>
      </c>
      <c r="Q67">
        <v>587800</v>
      </c>
      <c r="R67">
        <v>461974</v>
      </c>
      <c r="S67">
        <v>51588.34</v>
      </c>
      <c r="T67">
        <v>513562.34</v>
      </c>
      <c r="U67">
        <v>12.63</v>
      </c>
      <c r="V67">
        <v>5314855.6399999997</v>
      </c>
      <c r="W67">
        <v>4133571.8</v>
      </c>
      <c r="X67">
        <v>0.87370000000000003</v>
      </c>
      <c r="Y67">
        <v>0.77769999999999995</v>
      </c>
      <c r="Z67">
        <v>9.82</v>
      </c>
    </row>
    <row r="68" spans="1:26" x14ac:dyDescent="0.25">
      <c r="A68">
        <v>16</v>
      </c>
      <c r="B68" t="s">
        <v>78</v>
      </c>
      <c r="C68" t="s">
        <v>115</v>
      </c>
      <c r="D68" t="s">
        <v>76</v>
      </c>
      <c r="E68" t="s">
        <v>116</v>
      </c>
      <c r="F68">
        <v>9</v>
      </c>
      <c r="G68">
        <v>9</v>
      </c>
      <c r="H68">
        <v>0</v>
      </c>
      <c r="I68">
        <v>8</v>
      </c>
      <c r="J68">
        <v>0</v>
      </c>
      <c r="K68">
        <v>492.79700000000003</v>
      </c>
      <c r="L68">
        <v>504.767</v>
      </c>
      <c r="M68">
        <v>40000</v>
      </c>
      <c r="N68">
        <v>478800</v>
      </c>
      <c r="O68">
        <v>40000</v>
      </c>
      <c r="P68">
        <v>0</v>
      </c>
      <c r="Q68">
        <v>518800</v>
      </c>
      <c r="R68">
        <v>500000</v>
      </c>
      <c r="S68">
        <v>12481.05</v>
      </c>
      <c r="T68">
        <v>512481.05</v>
      </c>
      <c r="U68">
        <v>1.22</v>
      </c>
      <c r="V68">
        <v>1466963.75</v>
      </c>
      <c r="W68">
        <v>1466963.75</v>
      </c>
      <c r="X68">
        <v>0.98780000000000001</v>
      </c>
      <c r="Y68">
        <v>1</v>
      </c>
      <c r="Z68">
        <v>1.22</v>
      </c>
    </row>
    <row r="69" spans="1:26" x14ac:dyDescent="0.25">
      <c r="A69">
        <v>66</v>
      </c>
      <c r="B69" t="s">
        <v>78</v>
      </c>
      <c r="C69" t="s">
        <v>220</v>
      </c>
      <c r="D69" t="s">
        <v>76</v>
      </c>
      <c r="E69" t="s">
        <v>221</v>
      </c>
      <c r="F69">
        <v>1</v>
      </c>
      <c r="G69">
        <v>1</v>
      </c>
      <c r="H69">
        <v>0</v>
      </c>
      <c r="I69">
        <v>0</v>
      </c>
      <c r="J69">
        <v>0</v>
      </c>
      <c r="K69">
        <v>2105.4389999999999</v>
      </c>
      <c r="L69">
        <v>2143.0709999999999</v>
      </c>
      <c r="M69">
        <v>40000</v>
      </c>
      <c r="N69">
        <v>1505280</v>
      </c>
      <c r="O69">
        <v>0</v>
      </c>
      <c r="P69">
        <v>0</v>
      </c>
      <c r="Q69">
        <v>1505280</v>
      </c>
      <c r="R69">
        <v>1492000</v>
      </c>
      <c r="S69">
        <v>0</v>
      </c>
      <c r="T69">
        <v>1492000</v>
      </c>
      <c r="U69">
        <v>0.88</v>
      </c>
      <c r="V69">
        <v>10324199</v>
      </c>
      <c r="W69">
        <v>10324199</v>
      </c>
      <c r="X69">
        <v>0.99119999999999997</v>
      </c>
      <c r="Y69">
        <v>1</v>
      </c>
      <c r="Z69">
        <v>0.88</v>
      </c>
    </row>
    <row r="70" spans="1:26" x14ac:dyDescent="0.25">
      <c r="A70">
        <v>5</v>
      </c>
      <c r="B70" t="s">
        <v>78</v>
      </c>
      <c r="C70" t="s">
        <v>89</v>
      </c>
      <c r="D70" t="s">
        <v>84</v>
      </c>
      <c r="E70" t="s">
        <v>90</v>
      </c>
      <c r="F70">
        <v>2147</v>
      </c>
      <c r="G70">
        <v>2147</v>
      </c>
      <c r="H70">
        <v>0</v>
      </c>
      <c r="I70">
        <v>13</v>
      </c>
      <c r="J70">
        <v>0</v>
      </c>
      <c r="K70">
        <v>939.55899999999997</v>
      </c>
      <c r="L70">
        <v>958.62599999999998</v>
      </c>
      <c r="M70">
        <v>20000</v>
      </c>
      <c r="N70">
        <v>381340</v>
      </c>
      <c r="O70">
        <v>260000</v>
      </c>
      <c r="P70">
        <v>0</v>
      </c>
      <c r="Q70">
        <v>641340</v>
      </c>
      <c r="R70">
        <v>551766.75</v>
      </c>
      <c r="S70">
        <v>21633.82</v>
      </c>
      <c r="T70">
        <v>573400.56999999995</v>
      </c>
      <c r="U70">
        <v>10.59</v>
      </c>
      <c r="V70">
        <v>4535713.68</v>
      </c>
      <c r="W70">
        <v>3720902.48</v>
      </c>
      <c r="X70">
        <v>0.89410000000000001</v>
      </c>
      <c r="Y70">
        <v>0.82040000000000002</v>
      </c>
      <c r="Z70">
        <v>8.69</v>
      </c>
    </row>
  </sheetData>
  <mergeCells count="3">
    <mergeCell ref="A1:AA1"/>
    <mergeCell ref="A2:AA2"/>
    <mergeCell ref="A3:AA3"/>
  </mergeCells>
  <pageMargins left="0.75" right="0.75" top="0.75" bottom="0.5" header="0.5" footer="0.7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9"/>
  <sheetViews>
    <sheetView topLeftCell="M1" workbookViewId="0">
      <selection activeCell="F18" sqref="F18"/>
    </sheetView>
  </sheetViews>
  <sheetFormatPr defaultRowHeight="15" x14ac:dyDescent="0.25"/>
  <cols>
    <col min="1" max="1" width="9.140625" customWidth="1"/>
    <col min="2" max="3" width="20.7109375" customWidth="1"/>
    <col min="4" max="4" width="16.28515625" customWidth="1"/>
    <col min="5" max="5" width="17.85546875" customWidth="1"/>
    <col min="6" max="6" width="18.28515625" customWidth="1"/>
    <col min="7" max="7" width="16.7109375" customWidth="1"/>
    <col min="8" max="8" width="27.42578125" customWidth="1"/>
    <col min="9" max="9" width="15.5703125" customWidth="1"/>
    <col min="10" max="10" width="18.85546875" customWidth="1"/>
    <col min="11" max="11" width="13.42578125" customWidth="1"/>
    <col min="12" max="12" width="20" customWidth="1"/>
    <col min="13" max="13" width="21.85546875" customWidth="1"/>
    <col min="14" max="14" width="22.42578125" customWidth="1"/>
    <col min="15" max="15" width="15.7109375" customWidth="1"/>
    <col min="16" max="17" width="12" customWidth="1"/>
    <col min="18" max="18" width="7.42578125" customWidth="1"/>
    <col min="19" max="19" width="27.5703125" customWidth="1"/>
    <col min="20" max="20" width="21.140625" customWidth="1"/>
    <col min="21" max="21" width="21" customWidth="1"/>
    <col min="22" max="22" width="29.42578125" customWidth="1"/>
    <col min="23" max="23" width="18.42578125" customWidth="1"/>
    <col min="24" max="24" width="21.140625" customWidth="1"/>
    <col min="25" max="25" width="22.5703125" customWidth="1"/>
    <col min="26" max="26" width="29.85546875" customWidth="1"/>
    <col min="27" max="27" width="15.140625" customWidth="1"/>
    <col min="28" max="28" width="15.28515625" customWidth="1"/>
    <col min="29" max="29" width="29" customWidth="1"/>
    <col min="30" max="30" width="32" customWidth="1"/>
    <col min="31" max="31" width="34.85546875" customWidth="1"/>
    <col min="32" max="32" width="12.85546875" customWidth="1"/>
    <col min="33" max="33" width="11.140625" customWidth="1"/>
  </cols>
  <sheetData>
    <row r="1" spans="1:33" ht="18.75" x14ac:dyDescent="0.3">
      <c r="A1" s="6" t="s">
        <v>0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  <c r="H1" s="6" t="s">
        <v>0</v>
      </c>
      <c r="I1" s="6" t="s">
        <v>0</v>
      </c>
      <c r="J1" s="6" t="s">
        <v>0</v>
      </c>
      <c r="K1" s="6" t="s">
        <v>0</v>
      </c>
      <c r="L1" s="6" t="s">
        <v>0</v>
      </c>
      <c r="M1" s="6" t="s">
        <v>0</v>
      </c>
      <c r="N1" s="6" t="s">
        <v>0</v>
      </c>
      <c r="O1" s="6" t="s">
        <v>0</v>
      </c>
      <c r="P1" s="6" t="s">
        <v>0</v>
      </c>
      <c r="Q1" s="6" t="s">
        <v>0</v>
      </c>
      <c r="R1" s="6" t="s">
        <v>0</v>
      </c>
      <c r="S1" s="6" t="s">
        <v>0</v>
      </c>
      <c r="T1" s="6" t="s">
        <v>0</v>
      </c>
      <c r="U1" s="6" t="s">
        <v>0</v>
      </c>
      <c r="V1" s="6" t="s">
        <v>0</v>
      </c>
      <c r="W1" s="6" t="s">
        <v>0</v>
      </c>
      <c r="X1" s="6" t="s">
        <v>0</v>
      </c>
      <c r="Y1" s="6" t="s">
        <v>0</v>
      </c>
      <c r="Z1" s="6" t="s">
        <v>0</v>
      </c>
      <c r="AA1" s="6" t="s">
        <v>0</v>
      </c>
      <c r="AB1" s="6" t="s">
        <v>0</v>
      </c>
      <c r="AC1" s="6" t="s">
        <v>0</v>
      </c>
      <c r="AD1" s="6" t="s">
        <v>0</v>
      </c>
      <c r="AE1" s="6" t="s">
        <v>0</v>
      </c>
      <c r="AF1" s="6" t="s">
        <v>0</v>
      </c>
    </row>
    <row r="2" spans="1:33" ht="18.75" x14ac:dyDescent="0.3">
      <c r="A2" s="6" t="s">
        <v>1</v>
      </c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 t="s">
        <v>1</v>
      </c>
      <c r="W2" s="6" t="s">
        <v>1</v>
      </c>
      <c r="X2" s="6" t="s">
        <v>1</v>
      </c>
      <c r="Y2" s="6" t="s">
        <v>1</v>
      </c>
      <c r="Z2" s="6" t="s">
        <v>1</v>
      </c>
      <c r="AA2" s="6" t="s">
        <v>1</v>
      </c>
      <c r="AB2" s="6" t="s">
        <v>1</v>
      </c>
      <c r="AC2" s="6" t="s">
        <v>1</v>
      </c>
      <c r="AD2" s="6" t="s">
        <v>1</v>
      </c>
      <c r="AE2" s="6" t="s">
        <v>1</v>
      </c>
      <c r="AF2" s="6" t="s">
        <v>1</v>
      </c>
    </row>
    <row r="3" spans="1:33" ht="18.75" x14ac:dyDescent="0.3">
      <c r="A3" s="6" t="s">
        <v>2</v>
      </c>
      <c r="B3" s="6" t="s">
        <v>2</v>
      </c>
      <c r="C3" s="6" t="s">
        <v>2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  <c r="I3" s="6" t="s">
        <v>2</v>
      </c>
      <c r="J3" s="6" t="s">
        <v>2</v>
      </c>
      <c r="K3" s="6" t="s">
        <v>2</v>
      </c>
      <c r="L3" s="6" t="s">
        <v>2</v>
      </c>
      <c r="M3" s="6" t="s">
        <v>2</v>
      </c>
      <c r="N3" s="6" t="s">
        <v>2</v>
      </c>
      <c r="O3" s="6" t="s">
        <v>2</v>
      </c>
      <c r="P3" s="6" t="s">
        <v>2</v>
      </c>
      <c r="Q3" s="6" t="s">
        <v>2</v>
      </c>
      <c r="R3" s="6" t="s">
        <v>2</v>
      </c>
      <c r="S3" s="6" t="s">
        <v>2</v>
      </c>
      <c r="T3" s="6" t="s">
        <v>2</v>
      </c>
      <c r="U3" s="6" t="s">
        <v>2</v>
      </c>
      <c r="V3" s="6" t="s">
        <v>2</v>
      </c>
      <c r="W3" s="6" t="s">
        <v>2</v>
      </c>
      <c r="X3" s="6" t="s">
        <v>2</v>
      </c>
      <c r="Y3" s="6" t="s">
        <v>2</v>
      </c>
      <c r="Z3" s="6" t="s">
        <v>2</v>
      </c>
      <c r="AA3" s="6" t="s">
        <v>2</v>
      </c>
      <c r="AB3" s="6" t="s">
        <v>2</v>
      </c>
      <c r="AC3" s="6" t="s">
        <v>2</v>
      </c>
      <c r="AD3" s="6" t="s">
        <v>2</v>
      </c>
      <c r="AE3" s="6" t="s">
        <v>2</v>
      </c>
      <c r="AF3" s="6" t="s">
        <v>2</v>
      </c>
    </row>
    <row r="4" spans="1:33" x14ac:dyDescent="0.25">
      <c r="A4" s="1"/>
      <c r="B4" s="10" t="s">
        <v>3</v>
      </c>
      <c r="C4" s="11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3" x14ac:dyDescent="0.25">
      <c r="A5" s="1"/>
      <c r="B5" s="10" t="s">
        <v>5</v>
      </c>
      <c r="C5" s="10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 x14ac:dyDescent="0.25">
      <c r="A6" s="2"/>
      <c r="B6" s="2"/>
      <c r="C6" s="2"/>
      <c r="D6" s="2"/>
      <c r="E6" s="2"/>
      <c r="F6" s="2"/>
      <c r="G6" s="2"/>
      <c r="H6" s="2"/>
      <c r="I6" s="8" t="s">
        <v>7</v>
      </c>
      <c r="J6" s="9" t="s">
        <v>8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x14ac:dyDescent="0.25">
      <c r="A7" s="7"/>
      <c r="B7" s="7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7" t="s">
        <v>17</v>
      </c>
      <c r="K7" s="7" t="s">
        <v>18</v>
      </c>
      <c r="L7" s="7" t="s">
        <v>19</v>
      </c>
      <c r="M7" s="7" t="s">
        <v>20</v>
      </c>
      <c r="N7" s="7" t="s">
        <v>21</v>
      </c>
      <c r="O7" s="7" t="s">
        <v>22</v>
      </c>
      <c r="P7" s="7" t="s">
        <v>23</v>
      </c>
      <c r="Q7" s="7" t="s">
        <v>24</v>
      </c>
      <c r="R7" s="7" t="s">
        <v>25</v>
      </c>
      <c r="S7" s="7" t="s">
        <v>26</v>
      </c>
      <c r="T7" s="7" t="s">
        <v>27</v>
      </c>
      <c r="U7" s="7" t="s">
        <v>28</v>
      </c>
      <c r="V7" s="7" t="s">
        <v>29</v>
      </c>
      <c r="W7" s="7" t="s">
        <v>30</v>
      </c>
      <c r="X7" s="7" t="s">
        <v>31</v>
      </c>
      <c r="Y7" s="7" t="s">
        <v>32</v>
      </c>
      <c r="Z7" s="7" t="s">
        <v>33</v>
      </c>
      <c r="AA7" s="7" t="s">
        <v>34</v>
      </c>
      <c r="AB7" s="7" t="s">
        <v>35</v>
      </c>
      <c r="AC7" s="7" t="s">
        <v>36</v>
      </c>
      <c r="AD7" s="7" t="s">
        <v>37</v>
      </c>
      <c r="AE7" s="7" t="s">
        <v>38</v>
      </c>
      <c r="AF7" s="7" t="s">
        <v>39</v>
      </c>
    </row>
    <row r="8" spans="1:33" x14ac:dyDescent="0.25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  <c r="K8" t="s">
        <v>50</v>
      </c>
      <c r="L8" t="s">
        <v>51</v>
      </c>
      <c r="M8" t="s">
        <v>52</v>
      </c>
      <c r="N8" t="s">
        <v>53</v>
      </c>
      <c r="O8" t="s">
        <v>54</v>
      </c>
      <c r="P8" t="s">
        <v>55</v>
      </c>
      <c r="Q8" t="s">
        <v>56</v>
      </c>
      <c r="R8" t="s">
        <v>57</v>
      </c>
      <c r="S8" t="s">
        <v>58</v>
      </c>
      <c r="T8" t="s">
        <v>59</v>
      </c>
      <c r="U8" t="s">
        <v>60</v>
      </c>
      <c r="V8" t="s">
        <v>61</v>
      </c>
      <c r="W8" t="s">
        <v>62</v>
      </c>
      <c r="X8" t="s">
        <v>63</v>
      </c>
      <c r="Y8" t="s">
        <v>64</v>
      </c>
      <c r="Z8" t="s">
        <v>65</v>
      </c>
      <c r="AA8" t="s">
        <v>66</v>
      </c>
      <c r="AB8" t="s">
        <v>67</v>
      </c>
      <c r="AC8" t="s">
        <v>68</v>
      </c>
      <c r="AD8" t="s">
        <v>69</v>
      </c>
      <c r="AE8" t="s">
        <v>70</v>
      </c>
      <c r="AF8" t="s">
        <v>71</v>
      </c>
      <c r="AG8" t="s">
        <v>72</v>
      </c>
    </row>
    <row r="9" spans="1:33" x14ac:dyDescent="0.25">
      <c r="A9">
        <v>1</v>
      </c>
      <c r="B9" t="s">
        <v>73</v>
      </c>
      <c r="C9" t="s">
        <v>8</v>
      </c>
      <c r="D9" t="s">
        <v>8</v>
      </c>
      <c r="E9" t="s">
        <v>74</v>
      </c>
      <c r="F9" t="s">
        <v>8</v>
      </c>
      <c r="H9" t="s">
        <v>75</v>
      </c>
      <c r="I9" t="s">
        <v>76</v>
      </c>
      <c r="J9" t="s">
        <v>77</v>
      </c>
      <c r="K9">
        <v>1</v>
      </c>
      <c r="L9">
        <v>1</v>
      </c>
      <c r="M9">
        <v>0</v>
      </c>
      <c r="N9">
        <v>0</v>
      </c>
      <c r="O9">
        <v>0</v>
      </c>
      <c r="P9">
        <v>476.7</v>
      </c>
      <c r="Q9">
        <v>570.70000000000005</v>
      </c>
      <c r="R9">
        <v>2000</v>
      </c>
      <c r="S9">
        <v>188000</v>
      </c>
      <c r="T9">
        <v>0</v>
      </c>
      <c r="U9">
        <v>100000</v>
      </c>
      <c r="V9">
        <v>88000</v>
      </c>
      <c r="W9">
        <v>84020</v>
      </c>
      <c r="X9">
        <v>0</v>
      </c>
      <c r="Y9">
        <v>84020</v>
      </c>
      <c r="Z9">
        <v>4.5199999999999996</v>
      </c>
      <c r="AA9">
        <v>1075753</v>
      </c>
      <c r="AB9">
        <v>1076146</v>
      </c>
      <c r="AC9">
        <v>0.95479999999999998</v>
      </c>
      <c r="AD9">
        <v>1.0004</v>
      </c>
      <c r="AE9">
        <v>4.5199999999999996</v>
      </c>
    </row>
    <row r="10" spans="1:33" x14ac:dyDescent="0.25">
      <c r="A10">
        <v>2</v>
      </c>
      <c r="B10" t="s">
        <v>73</v>
      </c>
      <c r="C10" t="s">
        <v>8</v>
      </c>
      <c r="D10" t="s">
        <v>8</v>
      </c>
      <c r="E10" t="s">
        <v>78</v>
      </c>
      <c r="F10" t="s">
        <v>8</v>
      </c>
      <c r="H10" t="s">
        <v>79</v>
      </c>
      <c r="I10" t="s">
        <v>80</v>
      </c>
      <c r="J10" t="s">
        <v>81</v>
      </c>
      <c r="K10">
        <v>5</v>
      </c>
      <c r="L10">
        <v>5</v>
      </c>
      <c r="M10">
        <v>0</v>
      </c>
      <c r="N10">
        <v>4</v>
      </c>
      <c r="O10">
        <v>0</v>
      </c>
      <c r="P10">
        <v>0</v>
      </c>
      <c r="Q10">
        <v>0</v>
      </c>
      <c r="R10">
        <v>2000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</row>
    <row r="11" spans="1:33" x14ac:dyDescent="0.25">
      <c r="A11">
        <v>3</v>
      </c>
      <c r="B11" t="s">
        <v>73</v>
      </c>
      <c r="C11" t="s">
        <v>8</v>
      </c>
      <c r="D11" t="s">
        <v>8</v>
      </c>
      <c r="E11" t="s">
        <v>82</v>
      </c>
      <c r="F11" t="s">
        <v>8</v>
      </c>
      <c r="H11" t="s">
        <v>83</v>
      </c>
      <c r="I11" t="s">
        <v>84</v>
      </c>
      <c r="J11" t="s">
        <v>85</v>
      </c>
      <c r="K11">
        <v>2238</v>
      </c>
      <c r="L11">
        <v>2238</v>
      </c>
      <c r="M11">
        <v>0</v>
      </c>
      <c r="N11">
        <v>16</v>
      </c>
      <c r="O11">
        <v>0</v>
      </c>
      <c r="P11">
        <v>546.57600000000002</v>
      </c>
      <c r="Q11">
        <v>561.33000000000004</v>
      </c>
      <c r="R11">
        <v>40000</v>
      </c>
      <c r="S11">
        <v>590160</v>
      </c>
      <c r="T11">
        <v>0</v>
      </c>
      <c r="U11">
        <v>240000</v>
      </c>
      <c r="V11">
        <v>350160</v>
      </c>
      <c r="W11">
        <v>276277.7</v>
      </c>
      <c r="X11">
        <v>26626.240000000002</v>
      </c>
      <c r="Y11">
        <v>302903.94</v>
      </c>
      <c r="Z11">
        <v>13.5</v>
      </c>
      <c r="AA11">
        <v>3324665.04</v>
      </c>
      <c r="AB11">
        <v>3249271.67</v>
      </c>
      <c r="AC11">
        <v>0.86499999999999999</v>
      </c>
      <c r="AD11">
        <v>0.97729999999999995</v>
      </c>
      <c r="AE11">
        <v>13.19</v>
      </c>
    </row>
    <row r="12" spans="1:33" x14ac:dyDescent="0.25">
      <c r="A12">
        <v>4</v>
      </c>
      <c r="B12" t="s">
        <v>73</v>
      </c>
      <c r="C12" t="s">
        <v>8</v>
      </c>
      <c r="D12" t="s">
        <v>8</v>
      </c>
      <c r="E12" t="s">
        <v>86</v>
      </c>
      <c r="F12" t="s">
        <v>8</v>
      </c>
      <c r="H12" t="s">
        <v>87</v>
      </c>
      <c r="I12" t="s">
        <v>80</v>
      </c>
      <c r="J12" t="s">
        <v>88</v>
      </c>
      <c r="K12">
        <v>112</v>
      </c>
      <c r="L12">
        <v>112</v>
      </c>
      <c r="M12">
        <v>0</v>
      </c>
      <c r="N12">
        <v>111</v>
      </c>
      <c r="O12">
        <v>0</v>
      </c>
      <c r="P12">
        <v>356.72300000000001</v>
      </c>
      <c r="Q12">
        <v>379.15600000000001</v>
      </c>
      <c r="R12">
        <v>20000</v>
      </c>
      <c r="S12">
        <v>448660</v>
      </c>
      <c r="T12">
        <v>0</v>
      </c>
      <c r="U12">
        <v>0</v>
      </c>
      <c r="V12">
        <v>448660</v>
      </c>
      <c r="W12">
        <v>0</v>
      </c>
      <c r="X12">
        <v>222000</v>
      </c>
      <c r="Y12">
        <v>222000</v>
      </c>
      <c r="Z12">
        <v>50.52</v>
      </c>
      <c r="AA12">
        <v>1303388</v>
      </c>
      <c r="AB12">
        <v>1303636</v>
      </c>
      <c r="AC12">
        <v>0.49480000000000002</v>
      </c>
      <c r="AD12">
        <v>1.0002</v>
      </c>
      <c r="AE12">
        <v>50.53</v>
      </c>
    </row>
    <row r="13" spans="1:33" x14ac:dyDescent="0.25">
      <c r="A13">
        <v>5</v>
      </c>
      <c r="B13" t="s">
        <v>73</v>
      </c>
      <c r="C13" t="s">
        <v>8</v>
      </c>
      <c r="D13" t="s">
        <v>8</v>
      </c>
      <c r="E13" t="s">
        <v>78</v>
      </c>
      <c r="F13" t="s">
        <v>8</v>
      </c>
      <c r="H13" t="s">
        <v>89</v>
      </c>
      <c r="I13" t="s">
        <v>84</v>
      </c>
      <c r="J13" t="s">
        <v>90</v>
      </c>
      <c r="K13">
        <v>2147</v>
      </c>
      <c r="L13">
        <v>2147</v>
      </c>
      <c r="M13">
        <v>0</v>
      </c>
      <c r="N13">
        <v>13</v>
      </c>
      <c r="O13">
        <v>0</v>
      </c>
      <c r="P13">
        <v>939.55899999999997</v>
      </c>
      <c r="Q13">
        <v>958.62599999999998</v>
      </c>
      <c r="R13">
        <v>20000</v>
      </c>
      <c r="S13">
        <v>381340</v>
      </c>
      <c r="T13">
        <v>260000</v>
      </c>
      <c r="U13">
        <v>0</v>
      </c>
      <c r="V13">
        <v>641340</v>
      </c>
      <c r="W13">
        <v>551766.75</v>
      </c>
      <c r="X13">
        <v>21633.82</v>
      </c>
      <c r="Y13">
        <v>573400.56999999995</v>
      </c>
      <c r="Z13">
        <v>10.59</v>
      </c>
      <c r="AA13">
        <v>4535713.68</v>
      </c>
      <c r="AB13">
        <v>3720902.48</v>
      </c>
      <c r="AC13">
        <v>0.89410000000000001</v>
      </c>
      <c r="AD13">
        <v>0.82040000000000002</v>
      </c>
      <c r="AE13">
        <v>8.69</v>
      </c>
    </row>
    <row r="14" spans="1:33" x14ac:dyDescent="0.25">
      <c r="A14">
        <v>6</v>
      </c>
      <c r="B14" t="s">
        <v>73</v>
      </c>
      <c r="C14" t="s">
        <v>8</v>
      </c>
      <c r="D14" t="s">
        <v>8</v>
      </c>
      <c r="E14" t="s">
        <v>91</v>
      </c>
      <c r="F14" t="s">
        <v>8</v>
      </c>
      <c r="H14" t="s">
        <v>92</v>
      </c>
      <c r="I14" t="s">
        <v>93</v>
      </c>
      <c r="J14" t="s">
        <v>94</v>
      </c>
      <c r="K14">
        <v>5700</v>
      </c>
      <c r="L14">
        <v>5700</v>
      </c>
      <c r="M14">
        <v>0</v>
      </c>
      <c r="N14">
        <v>438</v>
      </c>
      <c r="O14">
        <v>0</v>
      </c>
      <c r="P14">
        <v>2075.33</v>
      </c>
      <c r="Q14">
        <v>2120.3980000000001</v>
      </c>
      <c r="R14">
        <v>40000</v>
      </c>
      <c r="S14">
        <v>1802720</v>
      </c>
      <c r="T14">
        <v>0</v>
      </c>
      <c r="U14">
        <v>200000</v>
      </c>
      <c r="V14">
        <v>1602720</v>
      </c>
      <c r="W14">
        <v>651225.15</v>
      </c>
      <c r="X14">
        <v>743750</v>
      </c>
      <c r="Y14">
        <v>1394975.15</v>
      </c>
      <c r="Z14">
        <v>12.96</v>
      </c>
      <c r="AA14">
        <v>11172889.27</v>
      </c>
      <c r="AB14">
        <v>11048678.32</v>
      </c>
      <c r="AC14">
        <v>0.87039999999999995</v>
      </c>
      <c r="AD14">
        <v>0.9889</v>
      </c>
      <c r="AE14">
        <v>12.82</v>
      </c>
    </row>
    <row r="15" spans="1:33" x14ac:dyDescent="0.25">
      <c r="A15">
        <v>7</v>
      </c>
      <c r="B15" t="s">
        <v>73</v>
      </c>
      <c r="C15" t="s">
        <v>8</v>
      </c>
      <c r="D15" t="s">
        <v>8</v>
      </c>
      <c r="E15" t="s">
        <v>95</v>
      </c>
      <c r="F15" t="s">
        <v>8</v>
      </c>
      <c r="H15" t="s">
        <v>96</v>
      </c>
      <c r="I15" t="s">
        <v>76</v>
      </c>
      <c r="J15" t="s">
        <v>97</v>
      </c>
      <c r="K15">
        <v>47</v>
      </c>
      <c r="L15">
        <v>47</v>
      </c>
      <c r="M15">
        <v>0</v>
      </c>
      <c r="N15">
        <v>0</v>
      </c>
      <c r="O15">
        <v>0</v>
      </c>
      <c r="P15">
        <v>6470.06</v>
      </c>
      <c r="Q15">
        <v>6594.48</v>
      </c>
      <c r="R15">
        <v>4000</v>
      </c>
      <c r="S15">
        <v>497680</v>
      </c>
      <c r="T15">
        <v>0</v>
      </c>
      <c r="U15">
        <v>0</v>
      </c>
      <c r="V15">
        <v>497680</v>
      </c>
      <c r="W15">
        <v>494117</v>
      </c>
      <c r="X15">
        <v>0</v>
      </c>
      <c r="Y15">
        <v>494117</v>
      </c>
      <c r="Z15">
        <v>0.72</v>
      </c>
      <c r="AA15">
        <v>3910527.97</v>
      </c>
      <c r="AB15">
        <v>3718253</v>
      </c>
      <c r="AC15">
        <v>0.99280000000000002</v>
      </c>
      <c r="AD15">
        <v>0.95079999999999998</v>
      </c>
      <c r="AE15">
        <v>0.68</v>
      </c>
    </row>
    <row r="16" spans="1:33" x14ac:dyDescent="0.25">
      <c r="A16">
        <v>8</v>
      </c>
      <c r="B16" t="s">
        <v>73</v>
      </c>
      <c r="C16" t="s">
        <v>8</v>
      </c>
      <c r="D16" t="s">
        <v>8</v>
      </c>
      <c r="E16" t="s">
        <v>98</v>
      </c>
      <c r="F16" t="s">
        <v>8</v>
      </c>
      <c r="H16" t="s">
        <v>99</v>
      </c>
      <c r="I16" t="s">
        <v>93</v>
      </c>
      <c r="J16" t="s">
        <v>100</v>
      </c>
      <c r="K16">
        <v>2138</v>
      </c>
      <c r="L16">
        <v>2138</v>
      </c>
      <c r="M16">
        <v>0</v>
      </c>
      <c r="N16">
        <v>206</v>
      </c>
      <c r="O16">
        <v>0</v>
      </c>
      <c r="P16">
        <v>4780.8999999999996</v>
      </c>
      <c r="Q16">
        <v>5038.1000000000004</v>
      </c>
      <c r="R16">
        <v>2000</v>
      </c>
      <c r="S16">
        <v>514400</v>
      </c>
      <c r="T16">
        <v>100000</v>
      </c>
      <c r="U16">
        <v>0</v>
      </c>
      <c r="V16">
        <v>614400</v>
      </c>
      <c r="W16">
        <v>196907.45</v>
      </c>
      <c r="X16">
        <v>342812.84</v>
      </c>
      <c r="Y16">
        <v>539720.29</v>
      </c>
      <c r="Z16">
        <v>12.15</v>
      </c>
      <c r="AA16">
        <v>4219926.92</v>
      </c>
      <c r="AB16">
        <v>4944659.9400000004</v>
      </c>
      <c r="AC16">
        <v>0.87849999999999995</v>
      </c>
      <c r="AD16">
        <v>1.1717</v>
      </c>
      <c r="AE16">
        <v>14.24</v>
      </c>
    </row>
    <row r="17" spans="1:31" x14ac:dyDescent="0.25">
      <c r="A17">
        <v>9</v>
      </c>
      <c r="B17" t="s">
        <v>73</v>
      </c>
      <c r="C17" t="s">
        <v>8</v>
      </c>
      <c r="D17" t="s">
        <v>8</v>
      </c>
      <c r="E17" t="s">
        <v>98</v>
      </c>
      <c r="F17" t="s">
        <v>8</v>
      </c>
      <c r="H17" t="s">
        <v>101</v>
      </c>
      <c r="I17" t="s">
        <v>93</v>
      </c>
      <c r="J17" t="s">
        <v>102</v>
      </c>
      <c r="K17">
        <v>3320</v>
      </c>
      <c r="L17">
        <v>3320</v>
      </c>
      <c r="M17">
        <v>0</v>
      </c>
      <c r="N17">
        <v>398</v>
      </c>
      <c r="O17">
        <v>0</v>
      </c>
      <c r="P17">
        <v>5924</v>
      </c>
      <c r="Q17">
        <v>6417.3</v>
      </c>
      <c r="R17">
        <v>2000</v>
      </c>
      <c r="S17">
        <v>986600</v>
      </c>
      <c r="T17">
        <v>150000</v>
      </c>
      <c r="U17">
        <v>0</v>
      </c>
      <c r="V17">
        <v>1136600</v>
      </c>
      <c r="W17">
        <v>352556.19</v>
      </c>
      <c r="X17">
        <v>661495.65</v>
      </c>
      <c r="Y17">
        <v>1014051.84</v>
      </c>
      <c r="Z17">
        <v>10.78</v>
      </c>
      <c r="AA17">
        <v>7565005.3799999999</v>
      </c>
      <c r="AB17">
        <v>8057660.9800000004</v>
      </c>
      <c r="AC17">
        <v>0.89219999999999999</v>
      </c>
      <c r="AD17">
        <v>1.0650999999999999</v>
      </c>
      <c r="AE17">
        <v>11.48</v>
      </c>
    </row>
    <row r="18" spans="1:31" x14ac:dyDescent="0.25">
      <c r="A18">
        <v>10</v>
      </c>
      <c r="B18" t="s">
        <v>73</v>
      </c>
      <c r="C18" t="s">
        <v>8</v>
      </c>
      <c r="D18" t="s">
        <v>8</v>
      </c>
      <c r="E18" t="s">
        <v>98</v>
      </c>
      <c r="F18" t="s">
        <v>8</v>
      </c>
      <c r="H18" t="s">
        <v>103</v>
      </c>
      <c r="I18" t="s">
        <v>93</v>
      </c>
      <c r="J18" t="s">
        <v>104</v>
      </c>
      <c r="K18">
        <v>6047</v>
      </c>
      <c r="L18">
        <v>6047</v>
      </c>
      <c r="M18">
        <v>0</v>
      </c>
      <c r="N18">
        <v>496</v>
      </c>
      <c r="O18">
        <v>0</v>
      </c>
      <c r="P18">
        <v>3333.9</v>
      </c>
      <c r="Q18">
        <v>3589.7</v>
      </c>
      <c r="R18">
        <v>2000</v>
      </c>
      <c r="S18">
        <v>511600</v>
      </c>
      <c r="T18">
        <v>1000000</v>
      </c>
      <c r="U18">
        <v>0</v>
      </c>
      <c r="V18">
        <v>1511600</v>
      </c>
      <c r="W18">
        <v>539397.71</v>
      </c>
      <c r="X18">
        <v>824747.78399999999</v>
      </c>
      <c r="Y18">
        <v>1364145.4939999999</v>
      </c>
      <c r="Z18">
        <v>9.75</v>
      </c>
      <c r="AA18">
        <v>10782060.640000001</v>
      </c>
      <c r="AB18">
        <v>11803874.880000001</v>
      </c>
      <c r="AC18">
        <v>0.90249999999999997</v>
      </c>
      <c r="AD18">
        <v>1.0948</v>
      </c>
      <c r="AE18">
        <v>10.67</v>
      </c>
    </row>
    <row r="19" spans="1:31" x14ac:dyDescent="0.25">
      <c r="A19">
        <v>11</v>
      </c>
      <c r="B19" t="s">
        <v>73</v>
      </c>
      <c r="C19" t="s">
        <v>8</v>
      </c>
      <c r="D19" t="s">
        <v>8</v>
      </c>
      <c r="E19" t="s">
        <v>82</v>
      </c>
      <c r="F19" t="s">
        <v>8</v>
      </c>
      <c r="H19" t="s">
        <v>105</v>
      </c>
      <c r="I19" t="s">
        <v>93</v>
      </c>
      <c r="J19" t="s">
        <v>106</v>
      </c>
      <c r="K19">
        <v>3302</v>
      </c>
      <c r="L19">
        <v>3302</v>
      </c>
      <c r="M19">
        <v>0</v>
      </c>
      <c r="N19">
        <v>133</v>
      </c>
      <c r="O19">
        <v>0</v>
      </c>
      <c r="P19">
        <v>38929.4</v>
      </c>
      <c r="Q19">
        <v>39433.5</v>
      </c>
      <c r="R19">
        <v>1000</v>
      </c>
      <c r="S19">
        <v>504100</v>
      </c>
      <c r="T19">
        <v>0</v>
      </c>
      <c r="U19">
        <v>0</v>
      </c>
      <c r="V19">
        <v>504100</v>
      </c>
      <c r="W19">
        <v>510061</v>
      </c>
      <c r="X19">
        <v>218168.75399999999</v>
      </c>
      <c r="Y19">
        <v>728229.75399999996</v>
      </c>
      <c r="Z19">
        <v>-44.46</v>
      </c>
      <c r="AA19">
        <v>7011964.1200000001</v>
      </c>
      <c r="AB19">
        <v>7261567.0800000001</v>
      </c>
      <c r="AC19">
        <v>1.4446000000000001</v>
      </c>
      <c r="AD19">
        <v>1.0356000000000001</v>
      </c>
      <c r="AE19">
        <v>-46.04</v>
      </c>
    </row>
    <row r="20" spans="1:31" x14ac:dyDescent="0.25">
      <c r="A20">
        <v>12</v>
      </c>
      <c r="B20" t="s">
        <v>73</v>
      </c>
      <c r="C20" t="s">
        <v>8</v>
      </c>
      <c r="D20" t="s">
        <v>8</v>
      </c>
      <c r="E20" t="s">
        <v>82</v>
      </c>
      <c r="F20" t="s">
        <v>8</v>
      </c>
      <c r="H20" t="s">
        <v>107</v>
      </c>
      <c r="I20" t="s">
        <v>93</v>
      </c>
      <c r="J20" t="s">
        <v>108</v>
      </c>
      <c r="K20">
        <v>7121</v>
      </c>
      <c r="L20">
        <v>7121</v>
      </c>
      <c r="M20">
        <v>0</v>
      </c>
      <c r="N20">
        <v>129</v>
      </c>
      <c r="O20">
        <v>0</v>
      </c>
      <c r="P20">
        <v>2489.7739999999999</v>
      </c>
      <c r="Q20">
        <v>2535.0070000000001</v>
      </c>
      <c r="R20">
        <v>40000</v>
      </c>
      <c r="S20">
        <v>1809320</v>
      </c>
      <c r="T20">
        <v>0</v>
      </c>
      <c r="U20">
        <v>0</v>
      </c>
      <c r="V20">
        <v>1809320</v>
      </c>
      <c r="W20">
        <v>1162498.45</v>
      </c>
      <c r="X20">
        <v>209931.261</v>
      </c>
      <c r="Y20">
        <v>1372429.7109999999</v>
      </c>
      <c r="Z20">
        <v>24.15</v>
      </c>
      <c r="AA20">
        <v>14082319.92</v>
      </c>
      <c r="AB20">
        <v>14213225.75</v>
      </c>
      <c r="AC20">
        <v>0.75849999999999995</v>
      </c>
      <c r="AD20">
        <v>1.0093000000000001</v>
      </c>
      <c r="AE20">
        <v>24.37</v>
      </c>
    </row>
    <row r="21" spans="1:31" x14ac:dyDescent="0.25">
      <c r="A21">
        <v>13</v>
      </c>
      <c r="B21" t="s">
        <v>73</v>
      </c>
      <c r="C21" t="s">
        <v>8</v>
      </c>
      <c r="D21" t="s">
        <v>8</v>
      </c>
      <c r="E21" t="s">
        <v>95</v>
      </c>
      <c r="F21" t="s">
        <v>8</v>
      </c>
      <c r="H21" t="s">
        <v>109</v>
      </c>
      <c r="I21" t="s">
        <v>84</v>
      </c>
      <c r="J21" t="s">
        <v>110</v>
      </c>
      <c r="K21">
        <v>1461</v>
      </c>
      <c r="L21">
        <v>1461</v>
      </c>
      <c r="M21">
        <v>0</v>
      </c>
      <c r="N21">
        <v>9</v>
      </c>
      <c r="O21">
        <v>0</v>
      </c>
      <c r="P21">
        <v>11550.4</v>
      </c>
      <c r="Q21">
        <v>11824.2</v>
      </c>
      <c r="R21">
        <v>2000</v>
      </c>
      <c r="S21">
        <v>547600</v>
      </c>
      <c r="T21">
        <v>55000</v>
      </c>
      <c r="U21">
        <v>0</v>
      </c>
      <c r="V21">
        <v>602600</v>
      </c>
      <c r="W21">
        <v>520481.3</v>
      </c>
      <c r="X21">
        <v>14977.26</v>
      </c>
      <c r="Y21">
        <v>535458.56000000006</v>
      </c>
      <c r="Z21">
        <v>11.14</v>
      </c>
      <c r="AA21">
        <v>4283952.45</v>
      </c>
      <c r="AB21">
        <v>1840595.632</v>
      </c>
      <c r="AC21">
        <v>0.88859999999999995</v>
      </c>
      <c r="AD21">
        <v>0.42959999999999998</v>
      </c>
      <c r="AE21">
        <v>4.79</v>
      </c>
    </row>
    <row r="22" spans="1:31" x14ac:dyDescent="0.25">
      <c r="A22">
        <v>14</v>
      </c>
      <c r="B22" t="s">
        <v>73</v>
      </c>
      <c r="C22" t="s">
        <v>8</v>
      </c>
      <c r="D22" t="s">
        <v>8</v>
      </c>
      <c r="E22" t="s">
        <v>95</v>
      </c>
      <c r="F22" t="s">
        <v>8</v>
      </c>
      <c r="H22" t="s">
        <v>111</v>
      </c>
      <c r="I22" t="s">
        <v>80</v>
      </c>
      <c r="J22" t="s">
        <v>112</v>
      </c>
      <c r="K22">
        <v>293</v>
      </c>
      <c r="L22">
        <v>293</v>
      </c>
      <c r="M22">
        <v>0</v>
      </c>
      <c r="N22">
        <v>293</v>
      </c>
      <c r="O22">
        <v>0</v>
      </c>
      <c r="P22">
        <v>2548.4</v>
      </c>
      <c r="Q22">
        <v>2721.6</v>
      </c>
      <c r="R22">
        <v>2000</v>
      </c>
      <c r="S22">
        <v>346400</v>
      </c>
      <c r="T22">
        <v>0</v>
      </c>
      <c r="U22">
        <v>0</v>
      </c>
      <c r="V22">
        <v>346400</v>
      </c>
      <c r="W22">
        <v>0</v>
      </c>
      <c r="X22">
        <v>313492.42</v>
      </c>
      <c r="Y22">
        <v>313492.42</v>
      </c>
      <c r="Z22">
        <v>9.5</v>
      </c>
      <c r="AA22">
        <v>1840201.15</v>
      </c>
      <c r="AB22">
        <v>2995821.9819999998</v>
      </c>
      <c r="AC22">
        <v>0.90500000000000003</v>
      </c>
      <c r="AD22">
        <v>1.6279999999999999</v>
      </c>
      <c r="AE22">
        <v>15.47</v>
      </c>
    </row>
    <row r="23" spans="1:31" x14ac:dyDescent="0.25">
      <c r="A23">
        <v>15</v>
      </c>
      <c r="B23" t="s">
        <v>73</v>
      </c>
      <c r="C23" t="s">
        <v>8</v>
      </c>
      <c r="D23" t="s">
        <v>8</v>
      </c>
      <c r="E23" t="s">
        <v>78</v>
      </c>
      <c r="F23" t="s">
        <v>8</v>
      </c>
      <c r="H23" t="s">
        <v>113</v>
      </c>
      <c r="I23" t="s">
        <v>80</v>
      </c>
      <c r="J23" t="s">
        <v>114</v>
      </c>
      <c r="K23">
        <v>278</v>
      </c>
      <c r="L23">
        <v>278</v>
      </c>
      <c r="M23">
        <v>0</v>
      </c>
      <c r="N23">
        <v>278</v>
      </c>
      <c r="O23">
        <v>0</v>
      </c>
      <c r="P23">
        <v>501.22699999999998</v>
      </c>
      <c r="Q23">
        <v>516.66300000000001</v>
      </c>
      <c r="R23">
        <v>40000</v>
      </c>
      <c r="S23">
        <v>617440</v>
      </c>
      <c r="T23">
        <v>0</v>
      </c>
      <c r="U23">
        <v>0</v>
      </c>
      <c r="V23">
        <v>617440</v>
      </c>
      <c r="W23">
        <v>0</v>
      </c>
      <c r="X23">
        <v>554400</v>
      </c>
      <c r="Y23">
        <v>554400</v>
      </c>
      <c r="Z23">
        <v>10.210000000000001</v>
      </c>
      <c r="AA23">
        <v>3254328</v>
      </c>
      <c r="AB23">
        <v>3254328</v>
      </c>
      <c r="AC23">
        <v>0.89790000000000003</v>
      </c>
      <c r="AD23">
        <v>1</v>
      </c>
      <c r="AE23">
        <v>10.210000000000001</v>
      </c>
    </row>
    <row r="24" spans="1:31" x14ac:dyDescent="0.25">
      <c r="A24">
        <v>16</v>
      </c>
      <c r="B24" t="s">
        <v>73</v>
      </c>
      <c r="C24" t="s">
        <v>8</v>
      </c>
      <c r="D24" t="s">
        <v>8</v>
      </c>
      <c r="E24" t="s">
        <v>78</v>
      </c>
      <c r="F24" t="s">
        <v>8</v>
      </c>
      <c r="H24" t="s">
        <v>115</v>
      </c>
      <c r="I24" t="s">
        <v>76</v>
      </c>
      <c r="J24" t="s">
        <v>116</v>
      </c>
      <c r="K24">
        <v>9</v>
      </c>
      <c r="L24">
        <v>9</v>
      </c>
      <c r="M24">
        <v>0</v>
      </c>
      <c r="N24">
        <v>8</v>
      </c>
      <c r="O24">
        <v>0</v>
      </c>
      <c r="P24">
        <v>492.79700000000003</v>
      </c>
      <c r="Q24">
        <v>504.767</v>
      </c>
      <c r="R24">
        <v>40000</v>
      </c>
      <c r="S24">
        <v>478800</v>
      </c>
      <c r="T24">
        <v>40000</v>
      </c>
      <c r="U24">
        <v>0</v>
      </c>
      <c r="V24">
        <v>518800</v>
      </c>
      <c r="W24">
        <v>500000</v>
      </c>
      <c r="X24">
        <v>12481.05</v>
      </c>
      <c r="Y24">
        <v>512481.05</v>
      </c>
      <c r="Z24">
        <v>1.22</v>
      </c>
      <c r="AA24">
        <v>1466963.75</v>
      </c>
      <c r="AB24">
        <v>1466963.75</v>
      </c>
      <c r="AC24">
        <v>0.98780000000000001</v>
      </c>
      <c r="AD24">
        <v>1</v>
      </c>
      <c r="AE24">
        <v>1.22</v>
      </c>
    </row>
    <row r="25" spans="1:31" x14ac:dyDescent="0.25">
      <c r="A25">
        <v>17</v>
      </c>
      <c r="B25" t="s">
        <v>73</v>
      </c>
      <c r="C25" t="s">
        <v>8</v>
      </c>
      <c r="D25" t="s">
        <v>8</v>
      </c>
      <c r="E25" t="s">
        <v>117</v>
      </c>
      <c r="F25" t="s">
        <v>8</v>
      </c>
      <c r="H25" t="s">
        <v>118</v>
      </c>
      <c r="I25" t="s">
        <v>119</v>
      </c>
      <c r="J25" t="s">
        <v>120</v>
      </c>
      <c r="K25">
        <v>127</v>
      </c>
      <c r="L25">
        <v>127</v>
      </c>
      <c r="M25">
        <v>0</v>
      </c>
      <c r="N25">
        <v>1</v>
      </c>
      <c r="O25">
        <v>1</v>
      </c>
      <c r="P25">
        <v>0</v>
      </c>
      <c r="Q25">
        <v>0</v>
      </c>
      <c r="R25">
        <v>40000</v>
      </c>
      <c r="S25">
        <v>0</v>
      </c>
      <c r="T25">
        <v>0</v>
      </c>
      <c r="U25">
        <v>0</v>
      </c>
      <c r="V25">
        <v>0</v>
      </c>
      <c r="W25">
        <v>33465</v>
      </c>
      <c r="X25">
        <v>0</v>
      </c>
      <c r="Y25">
        <v>33465</v>
      </c>
      <c r="Z25">
        <v>-3346500</v>
      </c>
      <c r="AA25">
        <v>450655.74</v>
      </c>
      <c r="AB25">
        <v>861561.74</v>
      </c>
      <c r="AC25">
        <v>0</v>
      </c>
      <c r="AD25">
        <v>1.9117999999999999</v>
      </c>
      <c r="AE25">
        <v>191.18</v>
      </c>
    </row>
    <row r="26" spans="1:31" x14ac:dyDescent="0.25">
      <c r="A26">
        <v>18</v>
      </c>
      <c r="B26" t="s">
        <v>73</v>
      </c>
      <c r="C26" t="s">
        <v>8</v>
      </c>
      <c r="D26" t="s">
        <v>8</v>
      </c>
      <c r="E26" t="s">
        <v>117</v>
      </c>
      <c r="F26" t="s">
        <v>8</v>
      </c>
      <c r="H26" t="s">
        <v>121</v>
      </c>
      <c r="I26" t="s">
        <v>93</v>
      </c>
      <c r="J26" t="s">
        <v>122</v>
      </c>
      <c r="K26">
        <v>4778</v>
      </c>
      <c r="L26">
        <v>4778</v>
      </c>
      <c r="M26">
        <v>0</v>
      </c>
      <c r="N26">
        <v>98</v>
      </c>
      <c r="O26">
        <v>0</v>
      </c>
      <c r="P26">
        <v>1848.6610000000001</v>
      </c>
      <c r="Q26">
        <v>1880.7470000000001</v>
      </c>
      <c r="R26">
        <v>40000</v>
      </c>
      <c r="S26">
        <v>1283440</v>
      </c>
      <c r="T26">
        <v>0</v>
      </c>
      <c r="U26">
        <v>100000</v>
      </c>
      <c r="V26">
        <v>1183440</v>
      </c>
      <c r="W26">
        <v>872064.55</v>
      </c>
      <c r="X26">
        <v>162669.685</v>
      </c>
      <c r="Y26">
        <v>1034734.235</v>
      </c>
      <c r="Z26">
        <v>12.57</v>
      </c>
      <c r="AA26">
        <v>9458233.0999999996</v>
      </c>
      <c r="AB26">
        <v>11006308.9</v>
      </c>
      <c r="AC26">
        <v>0.87429999999999997</v>
      </c>
      <c r="AD26">
        <v>1.1637</v>
      </c>
      <c r="AE26">
        <v>14.63</v>
      </c>
    </row>
    <row r="27" spans="1:31" x14ac:dyDescent="0.25">
      <c r="A27">
        <v>19</v>
      </c>
      <c r="B27" t="s">
        <v>73</v>
      </c>
      <c r="C27" t="s">
        <v>8</v>
      </c>
      <c r="D27" t="s">
        <v>8</v>
      </c>
      <c r="E27" t="s">
        <v>82</v>
      </c>
      <c r="F27" t="s">
        <v>8</v>
      </c>
      <c r="H27" t="s">
        <v>123</v>
      </c>
      <c r="I27" t="s">
        <v>119</v>
      </c>
      <c r="J27" t="s">
        <v>124</v>
      </c>
      <c r="K27">
        <v>1930</v>
      </c>
      <c r="L27">
        <v>1930</v>
      </c>
      <c r="M27">
        <v>0</v>
      </c>
      <c r="N27">
        <v>88</v>
      </c>
      <c r="O27">
        <v>0</v>
      </c>
      <c r="P27">
        <v>1315.7049999999999</v>
      </c>
      <c r="Q27">
        <v>1338.2670000000001</v>
      </c>
      <c r="R27">
        <v>40000</v>
      </c>
      <c r="S27">
        <v>902480</v>
      </c>
      <c r="T27">
        <v>0</v>
      </c>
      <c r="U27">
        <v>580000</v>
      </c>
      <c r="V27">
        <v>322480</v>
      </c>
      <c r="W27">
        <v>157390.20000000001</v>
      </c>
      <c r="X27">
        <v>146444.32</v>
      </c>
      <c r="Y27">
        <v>303834.52</v>
      </c>
      <c r="Z27">
        <v>5.78</v>
      </c>
      <c r="AA27">
        <v>2666035.39</v>
      </c>
      <c r="AB27">
        <v>3045444.71</v>
      </c>
      <c r="AC27">
        <v>0.94220000000000004</v>
      </c>
      <c r="AD27">
        <v>1.1423000000000001</v>
      </c>
      <c r="AE27">
        <v>6.6</v>
      </c>
    </row>
    <row r="28" spans="1:31" x14ac:dyDescent="0.25">
      <c r="A28">
        <v>20</v>
      </c>
      <c r="B28" t="s">
        <v>73</v>
      </c>
      <c r="C28" t="s">
        <v>8</v>
      </c>
      <c r="D28" t="s">
        <v>8</v>
      </c>
      <c r="E28" t="s">
        <v>74</v>
      </c>
      <c r="F28" t="s">
        <v>8</v>
      </c>
      <c r="H28" t="s">
        <v>125</v>
      </c>
      <c r="I28" t="s">
        <v>84</v>
      </c>
      <c r="J28" t="s">
        <v>126</v>
      </c>
      <c r="K28">
        <v>4982</v>
      </c>
      <c r="L28">
        <v>4982</v>
      </c>
      <c r="M28">
        <v>0</v>
      </c>
      <c r="N28">
        <v>206</v>
      </c>
      <c r="O28">
        <v>0</v>
      </c>
      <c r="P28">
        <v>12622.8</v>
      </c>
      <c r="Q28">
        <v>13366.4</v>
      </c>
      <c r="R28">
        <v>2000</v>
      </c>
      <c r="S28">
        <v>1487200</v>
      </c>
      <c r="T28">
        <v>0</v>
      </c>
      <c r="U28">
        <v>550000</v>
      </c>
      <c r="V28">
        <v>937200</v>
      </c>
      <c r="W28">
        <v>503924.66</v>
      </c>
      <c r="X28">
        <v>337487.592</v>
      </c>
      <c r="Y28">
        <v>841412.25199999998</v>
      </c>
      <c r="Z28">
        <v>10.220000000000001</v>
      </c>
      <c r="AA28">
        <v>6970930.8499999996</v>
      </c>
      <c r="AB28">
        <v>6229070.932</v>
      </c>
      <c r="AC28">
        <v>0.89780000000000004</v>
      </c>
      <c r="AD28">
        <v>0.89359999999999995</v>
      </c>
      <c r="AE28">
        <v>9.1300000000000008</v>
      </c>
    </row>
    <row r="29" spans="1:31" x14ac:dyDescent="0.25">
      <c r="A29">
        <v>21</v>
      </c>
      <c r="B29" t="s">
        <v>73</v>
      </c>
      <c r="C29" t="s">
        <v>8</v>
      </c>
      <c r="D29" t="s">
        <v>8</v>
      </c>
      <c r="E29" t="s">
        <v>78</v>
      </c>
      <c r="F29" t="s">
        <v>8</v>
      </c>
      <c r="H29" t="s">
        <v>127</v>
      </c>
      <c r="I29" t="s">
        <v>80</v>
      </c>
      <c r="J29" t="s">
        <v>128</v>
      </c>
      <c r="K29">
        <v>331</v>
      </c>
      <c r="L29">
        <v>331</v>
      </c>
      <c r="M29">
        <v>0</v>
      </c>
      <c r="N29">
        <v>329</v>
      </c>
      <c r="O29">
        <v>0</v>
      </c>
      <c r="P29">
        <v>588.95899999999995</v>
      </c>
      <c r="Q29">
        <v>618.44500000000005</v>
      </c>
      <c r="R29">
        <v>40000</v>
      </c>
      <c r="S29">
        <v>1179440</v>
      </c>
      <c r="T29">
        <v>0</v>
      </c>
      <c r="U29">
        <v>0</v>
      </c>
      <c r="V29">
        <v>1179440</v>
      </c>
      <c r="W29">
        <v>22</v>
      </c>
      <c r="X29">
        <v>655100</v>
      </c>
      <c r="Y29">
        <v>655122</v>
      </c>
      <c r="Z29">
        <v>44.45</v>
      </c>
      <c r="AA29">
        <v>3846014.93</v>
      </c>
      <c r="AB29">
        <v>4574252.32</v>
      </c>
      <c r="AC29">
        <v>0.55549999999999999</v>
      </c>
      <c r="AD29">
        <v>1.1893</v>
      </c>
      <c r="AE29">
        <v>52.86</v>
      </c>
    </row>
    <row r="30" spans="1:31" x14ac:dyDescent="0.25">
      <c r="A30">
        <v>22</v>
      </c>
      <c r="B30" t="s">
        <v>73</v>
      </c>
      <c r="C30" t="s">
        <v>8</v>
      </c>
      <c r="D30" t="s">
        <v>8</v>
      </c>
      <c r="E30" t="s">
        <v>78</v>
      </c>
      <c r="F30" t="s">
        <v>8</v>
      </c>
      <c r="H30" t="s">
        <v>129</v>
      </c>
      <c r="I30" t="s">
        <v>84</v>
      </c>
      <c r="J30" t="s">
        <v>130</v>
      </c>
      <c r="K30">
        <v>3814</v>
      </c>
      <c r="L30">
        <v>3814</v>
      </c>
      <c r="M30">
        <v>0</v>
      </c>
      <c r="N30">
        <v>31</v>
      </c>
      <c r="O30">
        <v>0</v>
      </c>
      <c r="P30">
        <v>835.49099999999999</v>
      </c>
      <c r="Q30">
        <v>854.93600000000004</v>
      </c>
      <c r="R30">
        <v>40000</v>
      </c>
      <c r="S30">
        <v>777800</v>
      </c>
      <c r="T30">
        <v>0</v>
      </c>
      <c r="U30">
        <v>190000</v>
      </c>
      <c r="V30">
        <v>587800</v>
      </c>
      <c r="W30">
        <v>461974</v>
      </c>
      <c r="X30">
        <v>51588.34</v>
      </c>
      <c r="Y30">
        <v>513562.34</v>
      </c>
      <c r="Z30">
        <v>12.63</v>
      </c>
      <c r="AA30">
        <v>5314855.6399999997</v>
      </c>
      <c r="AB30">
        <v>4133571.8</v>
      </c>
      <c r="AC30">
        <v>0.87370000000000003</v>
      </c>
      <c r="AD30">
        <v>0.77769999999999995</v>
      </c>
      <c r="AE30">
        <v>9.82</v>
      </c>
    </row>
    <row r="31" spans="1:31" x14ac:dyDescent="0.25">
      <c r="A31">
        <v>23</v>
      </c>
      <c r="B31" t="s">
        <v>73</v>
      </c>
      <c r="C31" t="s">
        <v>8</v>
      </c>
      <c r="D31" t="s">
        <v>8</v>
      </c>
      <c r="E31" t="s">
        <v>82</v>
      </c>
      <c r="F31" t="s">
        <v>8</v>
      </c>
      <c r="H31" t="s">
        <v>131</v>
      </c>
      <c r="I31" t="s">
        <v>93</v>
      </c>
      <c r="J31" t="s">
        <v>132</v>
      </c>
      <c r="K31">
        <v>4636</v>
      </c>
      <c r="L31">
        <v>4636</v>
      </c>
      <c r="M31">
        <v>0</v>
      </c>
      <c r="N31">
        <v>78</v>
      </c>
      <c r="O31">
        <v>0</v>
      </c>
      <c r="P31">
        <v>1143.0809999999999</v>
      </c>
      <c r="Q31">
        <v>1168.259</v>
      </c>
      <c r="R31">
        <v>40000</v>
      </c>
      <c r="S31">
        <v>1007120</v>
      </c>
      <c r="T31">
        <v>0</v>
      </c>
      <c r="U31">
        <v>0</v>
      </c>
      <c r="V31">
        <v>1007120</v>
      </c>
      <c r="W31">
        <v>801678.85</v>
      </c>
      <c r="X31">
        <v>129137.264</v>
      </c>
      <c r="Y31">
        <v>930816.11399999994</v>
      </c>
      <c r="Z31">
        <v>7.58</v>
      </c>
      <c r="AA31">
        <v>9769368.9800000004</v>
      </c>
      <c r="AB31">
        <v>10544052.199999999</v>
      </c>
      <c r="AC31">
        <v>0.92420000000000002</v>
      </c>
      <c r="AD31">
        <v>1.0792999999999999</v>
      </c>
      <c r="AE31">
        <v>8.18</v>
      </c>
    </row>
    <row r="32" spans="1:31" x14ac:dyDescent="0.25">
      <c r="A32">
        <v>24</v>
      </c>
      <c r="B32" t="s">
        <v>73</v>
      </c>
      <c r="C32" t="s">
        <v>8</v>
      </c>
      <c r="D32" t="s">
        <v>8</v>
      </c>
      <c r="E32" t="s">
        <v>86</v>
      </c>
      <c r="F32" t="s">
        <v>8</v>
      </c>
      <c r="H32" t="s">
        <v>133</v>
      </c>
      <c r="I32" t="s">
        <v>80</v>
      </c>
      <c r="J32" t="s">
        <v>134</v>
      </c>
      <c r="K32">
        <v>248</v>
      </c>
      <c r="L32">
        <v>248</v>
      </c>
      <c r="M32">
        <v>0</v>
      </c>
      <c r="N32">
        <v>247</v>
      </c>
      <c r="O32">
        <v>0</v>
      </c>
      <c r="P32">
        <v>862.73500000000001</v>
      </c>
      <c r="Q32">
        <v>888.39099999999996</v>
      </c>
      <c r="R32">
        <v>20000</v>
      </c>
      <c r="S32">
        <v>513120</v>
      </c>
      <c r="T32">
        <v>0</v>
      </c>
      <c r="U32">
        <v>0</v>
      </c>
      <c r="V32">
        <v>513120</v>
      </c>
      <c r="W32">
        <v>1961</v>
      </c>
      <c r="X32">
        <v>462413.01299999998</v>
      </c>
      <c r="Y32">
        <v>464374.01299999998</v>
      </c>
      <c r="Z32">
        <v>9.5</v>
      </c>
      <c r="AA32">
        <v>2740379.86</v>
      </c>
      <c r="AB32">
        <v>2741031.86</v>
      </c>
      <c r="AC32">
        <v>0.90500000000000003</v>
      </c>
      <c r="AD32">
        <v>1.0002</v>
      </c>
      <c r="AE32">
        <v>9.5</v>
      </c>
    </row>
    <row r="33" spans="1:31" x14ac:dyDescent="0.25">
      <c r="A33">
        <v>25</v>
      </c>
      <c r="B33" t="s">
        <v>73</v>
      </c>
      <c r="C33" t="s">
        <v>8</v>
      </c>
      <c r="D33" t="s">
        <v>8</v>
      </c>
      <c r="E33" t="s">
        <v>82</v>
      </c>
      <c r="F33" t="s">
        <v>8</v>
      </c>
      <c r="H33" t="s">
        <v>135</v>
      </c>
      <c r="I33" t="s">
        <v>93</v>
      </c>
      <c r="J33" t="s">
        <v>136</v>
      </c>
      <c r="K33">
        <v>604</v>
      </c>
      <c r="L33">
        <v>604</v>
      </c>
      <c r="M33">
        <v>0</v>
      </c>
      <c r="N33">
        <v>0</v>
      </c>
      <c r="O33">
        <v>0</v>
      </c>
      <c r="P33">
        <v>1003.189</v>
      </c>
      <c r="Q33">
        <v>1025.32</v>
      </c>
      <c r="R33">
        <v>40000</v>
      </c>
      <c r="S33">
        <v>885240</v>
      </c>
      <c r="T33">
        <v>0</v>
      </c>
      <c r="U33">
        <v>0</v>
      </c>
      <c r="V33">
        <v>885240</v>
      </c>
      <c r="W33">
        <v>848060.1</v>
      </c>
      <c r="X33">
        <v>0</v>
      </c>
      <c r="Y33">
        <v>848060.1</v>
      </c>
      <c r="Z33">
        <v>4.2</v>
      </c>
      <c r="AA33">
        <v>8364590.3200000003</v>
      </c>
      <c r="AB33">
        <v>10197841.130000001</v>
      </c>
      <c r="AC33">
        <v>0.95799999999999996</v>
      </c>
      <c r="AD33">
        <v>1.2192000000000001</v>
      </c>
      <c r="AE33">
        <v>5.12</v>
      </c>
    </row>
    <row r="34" spans="1:31" x14ac:dyDescent="0.25">
      <c r="A34">
        <v>26</v>
      </c>
      <c r="B34" t="s">
        <v>73</v>
      </c>
      <c r="C34" t="s">
        <v>8</v>
      </c>
      <c r="D34" t="s">
        <v>8</v>
      </c>
      <c r="E34" t="s">
        <v>95</v>
      </c>
      <c r="F34" t="s">
        <v>8</v>
      </c>
      <c r="H34" t="s">
        <v>137</v>
      </c>
      <c r="I34" t="s">
        <v>76</v>
      </c>
      <c r="J34" t="s">
        <v>138</v>
      </c>
      <c r="K34">
        <v>176</v>
      </c>
      <c r="L34">
        <v>176</v>
      </c>
      <c r="M34">
        <v>0</v>
      </c>
      <c r="N34">
        <v>3</v>
      </c>
      <c r="O34">
        <v>0</v>
      </c>
      <c r="P34">
        <v>32941.9</v>
      </c>
      <c r="Q34">
        <v>33987.199999999997</v>
      </c>
      <c r="R34">
        <v>2000</v>
      </c>
      <c r="S34">
        <v>2090600</v>
      </c>
      <c r="T34">
        <v>20000</v>
      </c>
      <c r="U34">
        <v>0</v>
      </c>
      <c r="V34">
        <v>2110600</v>
      </c>
      <c r="W34">
        <v>2021535.65</v>
      </c>
      <c r="X34">
        <v>4576.3850000000002</v>
      </c>
      <c r="Y34">
        <v>2026112.0349999999</v>
      </c>
      <c r="Z34">
        <v>4</v>
      </c>
      <c r="AA34">
        <v>13489932</v>
      </c>
      <c r="AB34">
        <v>14546450.539999999</v>
      </c>
      <c r="AC34">
        <v>0.96</v>
      </c>
      <c r="AD34">
        <v>1.0783</v>
      </c>
      <c r="AE34">
        <v>4.3099999999999996</v>
      </c>
    </row>
    <row r="35" spans="1:31" x14ac:dyDescent="0.25">
      <c r="A35">
        <v>27</v>
      </c>
      <c r="B35" t="s">
        <v>73</v>
      </c>
      <c r="C35" t="s">
        <v>8</v>
      </c>
      <c r="D35" t="s">
        <v>8</v>
      </c>
      <c r="E35" t="s">
        <v>86</v>
      </c>
      <c r="F35" t="s">
        <v>8</v>
      </c>
      <c r="H35" t="s">
        <v>139</v>
      </c>
      <c r="I35" t="s">
        <v>84</v>
      </c>
      <c r="J35" t="s">
        <v>140</v>
      </c>
      <c r="K35">
        <v>2753</v>
      </c>
      <c r="L35">
        <v>2753</v>
      </c>
      <c r="M35">
        <v>0</v>
      </c>
      <c r="N35">
        <v>257</v>
      </c>
      <c r="O35">
        <v>0</v>
      </c>
      <c r="P35">
        <v>2624.1170000000002</v>
      </c>
      <c r="Q35">
        <v>2652.76</v>
      </c>
      <c r="R35">
        <v>20000</v>
      </c>
      <c r="S35">
        <v>572860</v>
      </c>
      <c r="T35">
        <v>600000</v>
      </c>
      <c r="U35">
        <v>0</v>
      </c>
      <c r="V35">
        <v>1172860</v>
      </c>
      <c r="W35">
        <v>752145.8</v>
      </c>
      <c r="X35">
        <v>260188.28899999999</v>
      </c>
      <c r="Y35">
        <v>1012334.089</v>
      </c>
      <c r="Z35">
        <v>13.69</v>
      </c>
      <c r="AA35">
        <v>8848910.9900000002</v>
      </c>
      <c r="AB35">
        <v>7468719.0300000003</v>
      </c>
      <c r="AC35">
        <v>0.86309999999999998</v>
      </c>
      <c r="AD35">
        <v>0.84399999999999997</v>
      </c>
      <c r="AE35">
        <v>11.55</v>
      </c>
    </row>
    <row r="36" spans="1:31" x14ac:dyDescent="0.25">
      <c r="A36">
        <v>28</v>
      </c>
      <c r="B36" t="s">
        <v>73</v>
      </c>
      <c r="C36" t="s">
        <v>8</v>
      </c>
      <c r="D36" t="s">
        <v>8</v>
      </c>
      <c r="E36" t="s">
        <v>95</v>
      </c>
      <c r="F36" t="s">
        <v>8</v>
      </c>
      <c r="H36" t="s">
        <v>141</v>
      </c>
      <c r="I36" t="s">
        <v>76</v>
      </c>
      <c r="J36" t="s">
        <v>142</v>
      </c>
      <c r="K36">
        <v>19</v>
      </c>
      <c r="L36">
        <v>19</v>
      </c>
      <c r="M36">
        <v>0</v>
      </c>
      <c r="N36">
        <v>3</v>
      </c>
      <c r="O36">
        <v>0</v>
      </c>
      <c r="P36">
        <v>2010.9269999999999</v>
      </c>
      <c r="Q36">
        <v>2044.5</v>
      </c>
      <c r="R36">
        <v>40000</v>
      </c>
      <c r="S36">
        <v>1342920</v>
      </c>
      <c r="T36">
        <v>0</v>
      </c>
      <c r="U36">
        <v>70000</v>
      </c>
      <c r="V36">
        <v>1272920</v>
      </c>
      <c r="W36">
        <v>1210249</v>
      </c>
      <c r="X36">
        <v>4992.42</v>
      </c>
      <c r="Y36">
        <v>1215241.42</v>
      </c>
      <c r="Z36">
        <v>4.53</v>
      </c>
      <c r="AA36">
        <v>7727055.5</v>
      </c>
      <c r="AB36">
        <v>7888135.5</v>
      </c>
      <c r="AC36">
        <v>0.95469999999999999</v>
      </c>
      <c r="AD36">
        <v>1.0207999999999999</v>
      </c>
      <c r="AE36">
        <v>4.62</v>
      </c>
    </row>
    <row r="37" spans="1:31" x14ac:dyDescent="0.25">
      <c r="A37">
        <v>29</v>
      </c>
      <c r="B37" t="s">
        <v>73</v>
      </c>
      <c r="C37" t="s">
        <v>8</v>
      </c>
      <c r="D37" t="s">
        <v>8</v>
      </c>
      <c r="E37" t="s">
        <v>86</v>
      </c>
      <c r="F37" t="s">
        <v>8</v>
      </c>
      <c r="H37" t="s">
        <v>143</v>
      </c>
      <c r="I37" t="s">
        <v>80</v>
      </c>
      <c r="J37" t="s">
        <v>144</v>
      </c>
      <c r="K37">
        <v>221</v>
      </c>
      <c r="L37">
        <v>221</v>
      </c>
      <c r="M37">
        <v>0</v>
      </c>
      <c r="N37">
        <v>217</v>
      </c>
      <c r="O37">
        <v>0</v>
      </c>
      <c r="P37">
        <v>542.10199999999998</v>
      </c>
      <c r="Q37">
        <v>552.25400000000002</v>
      </c>
      <c r="R37">
        <v>20000</v>
      </c>
      <c r="S37">
        <v>203040</v>
      </c>
      <c r="T37">
        <v>0</v>
      </c>
      <c r="U37">
        <v>0</v>
      </c>
      <c r="V37">
        <v>203040</v>
      </c>
      <c r="W37">
        <v>318</v>
      </c>
      <c r="X37">
        <v>183433.95499999999</v>
      </c>
      <c r="Y37">
        <v>183751.95499999999</v>
      </c>
      <c r="Z37">
        <v>9.5</v>
      </c>
      <c r="AA37">
        <v>1080134.96</v>
      </c>
      <c r="AB37">
        <v>1080010.96</v>
      </c>
      <c r="AC37">
        <v>0.90500000000000003</v>
      </c>
      <c r="AD37">
        <v>0.99990000000000001</v>
      </c>
      <c r="AE37">
        <v>9.5</v>
      </c>
    </row>
    <row r="38" spans="1:31" x14ac:dyDescent="0.25">
      <c r="A38">
        <v>30</v>
      </c>
      <c r="B38" t="s">
        <v>73</v>
      </c>
      <c r="C38" t="s">
        <v>8</v>
      </c>
      <c r="D38" t="s">
        <v>8</v>
      </c>
      <c r="E38" t="s">
        <v>82</v>
      </c>
      <c r="F38" t="s">
        <v>8</v>
      </c>
      <c r="H38" t="s">
        <v>145</v>
      </c>
      <c r="I38" t="s">
        <v>93</v>
      </c>
      <c r="J38" t="s">
        <v>146</v>
      </c>
      <c r="K38">
        <v>2816</v>
      </c>
      <c r="L38">
        <v>2816</v>
      </c>
      <c r="M38">
        <v>0</v>
      </c>
      <c r="N38">
        <v>1</v>
      </c>
      <c r="O38">
        <v>0</v>
      </c>
      <c r="P38">
        <v>1085.2249999999999</v>
      </c>
      <c r="Q38">
        <v>1107.242</v>
      </c>
      <c r="R38">
        <v>40000</v>
      </c>
      <c r="S38">
        <v>880680</v>
      </c>
      <c r="T38">
        <v>0</v>
      </c>
      <c r="U38">
        <v>0</v>
      </c>
      <c r="V38">
        <v>880680</v>
      </c>
      <c r="W38">
        <v>739778.9</v>
      </c>
      <c r="X38">
        <v>1664.14</v>
      </c>
      <c r="Y38">
        <v>741443.04</v>
      </c>
      <c r="Z38">
        <v>15.81</v>
      </c>
      <c r="AA38">
        <v>7951935.5</v>
      </c>
      <c r="AB38">
        <v>8475638.1300000008</v>
      </c>
      <c r="AC38">
        <v>0.84189999999999998</v>
      </c>
      <c r="AD38">
        <v>1.0659000000000001</v>
      </c>
      <c r="AE38">
        <v>16.850000000000001</v>
      </c>
    </row>
    <row r="39" spans="1:31" x14ac:dyDescent="0.25">
      <c r="A39">
        <v>31</v>
      </c>
      <c r="B39" t="s">
        <v>73</v>
      </c>
      <c r="C39" t="s">
        <v>8</v>
      </c>
      <c r="D39" t="s">
        <v>8</v>
      </c>
      <c r="E39" t="s">
        <v>95</v>
      </c>
      <c r="F39" t="s">
        <v>8</v>
      </c>
      <c r="H39" t="s">
        <v>147</v>
      </c>
      <c r="I39" t="s">
        <v>76</v>
      </c>
      <c r="J39" t="s">
        <v>148</v>
      </c>
      <c r="K39">
        <v>2</v>
      </c>
      <c r="L39">
        <v>2</v>
      </c>
      <c r="M39">
        <v>0</v>
      </c>
      <c r="N39">
        <v>1</v>
      </c>
      <c r="O39">
        <v>0</v>
      </c>
      <c r="P39">
        <v>1324.5630000000001</v>
      </c>
      <c r="Q39">
        <v>1352.732</v>
      </c>
      <c r="R39">
        <v>20000</v>
      </c>
      <c r="S39">
        <v>563380</v>
      </c>
      <c r="T39">
        <v>30000</v>
      </c>
      <c r="U39">
        <v>0</v>
      </c>
      <c r="V39">
        <v>593380</v>
      </c>
      <c r="W39">
        <v>564284</v>
      </c>
      <c r="X39">
        <v>1664.14</v>
      </c>
      <c r="Y39">
        <v>565948.14</v>
      </c>
      <c r="Z39">
        <v>4.62</v>
      </c>
      <c r="AA39">
        <v>2846604.5</v>
      </c>
      <c r="AB39">
        <v>2846604.5</v>
      </c>
      <c r="AC39">
        <v>0.95379999999999998</v>
      </c>
      <c r="AD39">
        <v>1</v>
      </c>
      <c r="AE39">
        <v>4.62</v>
      </c>
    </row>
    <row r="40" spans="1:31" x14ac:dyDescent="0.25">
      <c r="A40">
        <v>32</v>
      </c>
      <c r="B40" t="s">
        <v>73</v>
      </c>
      <c r="C40" t="s">
        <v>8</v>
      </c>
      <c r="D40" t="s">
        <v>8</v>
      </c>
      <c r="E40" t="s">
        <v>82</v>
      </c>
      <c r="F40" t="s">
        <v>8</v>
      </c>
      <c r="H40" t="s">
        <v>149</v>
      </c>
      <c r="I40" t="s">
        <v>93</v>
      </c>
      <c r="J40" t="s">
        <v>150</v>
      </c>
      <c r="K40">
        <v>5888</v>
      </c>
      <c r="L40">
        <v>5888</v>
      </c>
      <c r="M40">
        <v>0</v>
      </c>
      <c r="N40">
        <v>335</v>
      </c>
      <c r="O40">
        <v>0</v>
      </c>
      <c r="P40">
        <v>40582.1</v>
      </c>
      <c r="Q40">
        <v>41389.199999999997</v>
      </c>
      <c r="R40">
        <v>2000</v>
      </c>
      <c r="S40">
        <v>1614200</v>
      </c>
      <c r="T40">
        <v>0</v>
      </c>
      <c r="U40">
        <v>0</v>
      </c>
      <c r="V40">
        <v>1614200</v>
      </c>
      <c r="W40">
        <v>746578.99</v>
      </c>
      <c r="X40">
        <v>540278.473</v>
      </c>
      <c r="Y40">
        <v>1286857.463</v>
      </c>
      <c r="Z40">
        <v>20.28</v>
      </c>
      <c r="AA40">
        <v>11877265.76</v>
      </c>
      <c r="AB40">
        <v>12082921.199999999</v>
      </c>
      <c r="AC40">
        <v>0.79720000000000002</v>
      </c>
      <c r="AD40">
        <v>1.0173000000000001</v>
      </c>
      <c r="AE40">
        <v>20.63</v>
      </c>
    </row>
    <row r="41" spans="1:31" x14ac:dyDescent="0.25">
      <c r="A41">
        <v>33</v>
      </c>
      <c r="B41" t="s">
        <v>73</v>
      </c>
      <c r="C41" t="s">
        <v>8</v>
      </c>
      <c r="D41" t="s">
        <v>8</v>
      </c>
      <c r="E41" t="s">
        <v>95</v>
      </c>
      <c r="F41" t="s">
        <v>8</v>
      </c>
      <c r="H41" t="s">
        <v>151</v>
      </c>
      <c r="I41" t="s">
        <v>76</v>
      </c>
      <c r="J41" t="s">
        <v>152</v>
      </c>
      <c r="K41">
        <v>1235</v>
      </c>
      <c r="L41">
        <v>1235</v>
      </c>
      <c r="M41">
        <v>0</v>
      </c>
      <c r="N41">
        <v>6</v>
      </c>
      <c r="O41">
        <v>0</v>
      </c>
      <c r="P41">
        <v>1712.77</v>
      </c>
      <c r="Q41">
        <v>1744.4</v>
      </c>
      <c r="R41">
        <v>40000</v>
      </c>
      <c r="S41">
        <v>1265200</v>
      </c>
      <c r="T41">
        <v>0</v>
      </c>
      <c r="U41">
        <v>70000</v>
      </c>
      <c r="V41">
        <v>1195200</v>
      </c>
      <c r="W41">
        <v>1128602.6000000001</v>
      </c>
      <c r="X41">
        <v>9984.84</v>
      </c>
      <c r="Y41">
        <v>1138587.44</v>
      </c>
      <c r="Z41">
        <v>4.74</v>
      </c>
      <c r="AA41">
        <v>10017868.98</v>
      </c>
      <c r="AB41">
        <v>13289146.039999999</v>
      </c>
      <c r="AC41">
        <v>0.9526</v>
      </c>
      <c r="AD41">
        <v>1.3265</v>
      </c>
      <c r="AE41">
        <v>6.29</v>
      </c>
    </row>
    <row r="42" spans="1:31" x14ac:dyDescent="0.25">
      <c r="A42">
        <v>34</v>
      </c>
      <c r="B42" t="s">
        <v>73</v>
      </c>
      <c r="C42" t="s">
        <v>8</v>
      </c>
      <c r="D42" t="s">
        <v>8</v>
      </c>
      <c r="E42" t="s">
        <v>82</v>
      </c>
      <c r="F42" t="s">
        <v>8</v>
      </c>
      <c r="H42" t="s">
        <v>153</v>
      </c>
      <c r="I42" t="s">
        <v>119</v>
      </c>
      <c r="J42" t="s">
        <v>154</v>
      </c>
      <c r="K42">
        <v>153</v>
      </c>
      <c r="L42">
        <v>153</v>
      </c>
      <c r="M42">
        <v>0</v>
      </c>
      <c r="N42">
        <v>30</v>
      </c>
      <c r="O42">
        <v>0</v>
      </c>
      <c r="P42">
        <v>42035.6</v>
      </c>
      <c r="Q42">
        <v>43151.4</v>
      </c>
      <c r="R42">
        <v>1000</v>
      </c>
      <c r="S42">
        <v>1115800</v>
      </c>
      <c r="T42">
        <v>74000</v>
      </c>
      <c r="U42">
        <v>0</v>
      </c>
      <c r="V42">
        <v>1189800</v>
      </c>
      <c r="W42">
        <v>21103</v>
      </c>
      <c r="X42">
        <v>48676.095000000001</v>
      </c>
      <c r="Y42">
        <v>69779.095000000001</v>
      </c>
      <c r="Z42">
        <v>94.14</v>
      </c>
      <c r="AA42">
        <v>472520.29</v>
      </c>
      <c r="AB42">
        <v>533672.32999999996</v>
      </c>
      <c r="AC42">
        <v>5.8599999999999999E-2</v>
      </c>
      <c r="AD42">
        <v>1.1294</v>
      </c>
      <c r="AE42">
        <v>106.32</v>
      </c>
    </row>
    <row r="43" spans="1:31" x14ac:dyDescent="0.25">
      <c r="A43">
        <v>35</v>
      </c>
      <c r="B43" t="s">
        <v>73</v>
      </c>
      <c r="C43" t="s">
        <v>8</v>
      </c>
      <c r="D43" t="s">
        <v>8</v>
      </c>
      <c r="E43" t="s">
        <v>82</v>
      </c>
      <c r="F43" t="s">
        <v>8</v>
      </c>
      <c r="H43" t="s">
        <v>155</v>
      </c>
      <c r="I43" t="s">
        <v>119</v>
      </c>
      <c r="J43" t="s">
        <v>156</v>
      </c>
      <c r="K43">
        <v>35</v>
      </c>
      <c r="L43">
        <v>35</v>
      </c>
      <c r="M43">
        <v>0</v>
      </c>
      <c r="N43">
        <v>34</v>
      </c>
      <c r="O43">
        <v>0</v>
      </c>
      <c r="P43">
        <v>19873.099999999999</v>
      </c>
      <c r="Q43">
        <v>20302.7</v>
      </c>
      <c r="R43">
        <v>2000</v>
      </c>
      <c r="S43">
        <v>859200</v>
      </c>
      <c r="T43">
        <v>56447</v>
      </c>
      <c r="U43">
        <v>0</v>
      </c>
      <c r="V43">
        <v>915647</v>
      </c>
      <c r="W43">
        <v>0</v>
      </c>
      <c r="X43">
        <v>56247.932000000001</v>
      </c>
      <c r="Y43">
        <v>56247.932000000001</v>
      </c>
      <c r="Z43">
        <v>93.86</v>
      </c>
      <c r="AA43">
        <v>330025.53000000003</v>
      </c>
      <c r="AB43">
        <v>330025.53000000003</v>
      </c>
      <c r="AC43">
        <v>6.1400000000000003E-2</v>
      </c>
      <c r="AD43">
        <v>1</v>
      </c>
      <c r="AE43">
        <v>93.86</v>
      </c>
    </row>
    <row r="44" spans="1:31" x14ac:dyDescent="0.25">
      <c r="A44">
        <v>36</v>
      </c>
      <c r="B44" t="s">
        <v>73</v>
      </c>
      <c r="C44" t="s">
        <v>8</v>
      </c>
      <c r="D44" t="s">
        <v>8</v>
      </c>
      <c r="E44" t="s">
        <v>82</v>
      </c>
      <c r="F44" t="s">
        <v>8</v>
      </c>
      <c r="H44" t="s">
        <v>157</v>
      </c>
      <c r="I44" t="s">
        <v>158</v>
      </c>
      <c r="J44" t="s">
        <v>159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40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</row>
    <row r="45" spans="1:31" x14ac:dyDescent="0.25">
      <c r="A45">
        <v>37</v>
      </c>
      <c r="B45" t="s">
        <v>73</v>
      </c>
      <c r="C45" t="s">
        <v>8</v>
      </c>
      <c r="D45" t="s">
        <v>8</v>
      </c>
      <c r="E45" t="s">
        <v>95</v>
      </c>
      <c r="F45" t="s">
        <v>8</v>
      </c>
      <c r="H45" t="s">
        <v>160</v>
      </c>
      <c r="I45" t="s">
        <v>80</v>
      </c>
      <c r="J45" t="s">
        <v>161</v>
      </c>
      <c r="K45">
        <v>223</v>
      </c>
      <c r="L45">
        <v>223</v>
      </c>
      <c r="M45">
        <v>0</v>
      </c>
      <c r="N45">
        <v>211</v>
      </c>
      <c r="O45">
        <v>0</v>
      </c>
      <c r="P45">
        <v>4805.2</v>
      </c>
      <c r="Q45">
        <v>5048.8999999999996</v>
      </c>
      <c r="R45">
        <v>2000</v>
      </c>
      <c r="S45">
        <v>487400</v>
      </c>
      <c r="T45">
        <v>0</v>
      </c>
      <c r="U45">
        <v>0</v>
      </c>
      <c r="V45">
        <v>487400</v>
      </c>
      <c r="W45">
        <v>519</v>
      </c>
      <c r="X45">
        <v>420200</v>
      </c>
      <c r="Y45">
        <v>420719</v>
      </c>
      <c r="Z45">
        <v>13.68</v>
      </c>
      <c r="AA45">
        <v>2471440.59</v>
      </c>
      <c r="AB45">
        <v>2471841.23</v>
      </c>
      <c r="AC45">
        <v>0.86319999999999997</v>
      </c>
      <c r="AD45">
        <v>1.0002</v>
      </c>
      <c r="AE45">
        <v>13.68</v>
      </c>
    </row>
    <row r="46" spans="1:31" x14ac:dyDescent="0.25">
      <c r="A46">
        <v>38</v>
      </c>
      <c r="B46" t="s">
        <v>73</v>
      </c>
      <c r="C46" t="s">
        <v>8</v>
      </c>
      <c r="D46" t="s">
        <v>8</v>
      </c>
      <c r="E46" t="s">
        <v>86</v>
      </c>
      <c r="F46" t="s">
        <v>8</v>
      </c>
      <c r="H46" t="s">
        <v>162</v>
      </c>
      <c r="I46" t="s">
        <v>80</v>
      </c>
      <c r="J46" t="s">
        <v>163</v>
      </c>
      <c r="K46">
        <v>241</v>
      </c>
      <c r="L46">
        <v>241</v>
      </c>
      <c r="M46">
        <v>0</v>
      </c>
      <c r="N46">
        <v>207</v>
      </c>
      <c r="O46">
        <v>0</v>
      </c>
      <c r="P46">
        <v>806.26700000000005</v>
      </c>
      <c r="Q46">
        <v>831.46199999999999</v>
      </c>
      <c r="R46">
        <v>20000</v>
      </c>
      <c r="S46">
        <v>503900</v>
      </c>
      <c r="T46">
        <v>0</v>
      </c>
      <c r="U46">
        <v>0</v>
      </c>
      <c r="V46">
        <v>503900</v>
      </c>
      <c r="W46">
        <v>8461</v>
      </c>
      <c r="X46">
        <v>414000</v>
      </c>
      <c r="Y46">
        <v>422461</v>
      </c>
      <c r="Z46">
        <v>16.16</v>
      </c>
      <c r="AA46">
        <v>2515554.84</v>
      </c>
      <c r="AB46">
        <v>2628496.84</v>
      </c>
      <c r="AC46">
        <v>0.83840000000000003</v>
      </c>
      <c r="AD46">
        <v>1.0448999999999999</v>
      </c>
      <c r="AE46">
        <v>16.89</v>
      </c>
    </row>
    <row r="47" spans="1:31" x14ac:dyDescent="0.25">
      <c r="A47">
        <v>39</v>
      </c>
      <c r="B47" t="s">
        <v>73</v>
      </c>
      <c r="C47" t="s">
        <v>8</v>
      </c>
      <c r="D47" t="s">
        <v>8</v>
      </c>
      <c r="E47" t="s">
        <v>82</v>
      </c>
      <c r="F47" t="s">
        <v>8</v>
      </c>
      <c r="H47" t="s">
        <v>164</v>
      </c>
      <c r="I47" t="s">
        <v>93</v>
      </c>
      <c r="J47" t="s">
        <v>165</v>
      </c>
      <c r="K47">
        <v>1190</v>
      </c>
      <c r="L47">
        <v>1190</v>
      </c>
      <c r="M47">
        <v>0</v>
      </c>
      <c r="N47">
        <v>398</v>
      </c>
      <c r="O47">
        <v>0</v>
      </c>
      <c r="P47">
        <v>488.88400000000001</v>
      </c>
      <c r="Q47">
        <v>501.95499999999998</v>
      </c>
      <c r="R47">
        <v>40000</v>
      </c>
      <c r="S47">
        <v>522840</v>
      </c>
      <c r="T47">
        <v>300000</v>
      </c>
      <c r="U47">
        <v>0</v>
      </c>
      <c r="V47">
        <v>822840</v>
      </c>
      <c r="W47">
        <v>69567.149999999994</v>
      </c>
      <c r="X47">
        <v>654173.43400000001</v>
      </c>
      <c r="Y47">
        <v>723740.58400000003</v>
      </c>
      <c r="Z47">
        <v>12.04</v>
      </c>
      <c r="AA47">
        <v>4548340.3099999996</v>
      </c>
      <c r="AB47">
        <v>4632799.32</v>
      </c>
      <c r="AC47">
        <v>0.87960000000000005</v>
      </c>
      <c r="AD47">
        <v>1.0185999999999999</v>
      </c>
      <c r="AE47">
        <v>12.26</v>
      </c>
    </row>
    <row r="48" spans="1:31" x14ac:dyDescent="0.25">
      <c r="A48">
        <v>40</v>
      </c>
      <c r="B48" t="s">
        <v>73</v>
      </c>
      <c r="C48" t="s">
        <v>8</v>
      </c>
      <c r="D48" t="s">
        <v>8</v>
      </c>
      <c r="E48" t="s">
        <v>82</v>
      </c>
      <c r="F48" t="s">
        <v>8</v>
      </c>
      <c r="H48" t="s">
        <v>166</v>
      </c>
      <c r="I48" t="s">
        <v>76</v>
      </c>
      <c r="J48" t="s">
        <v>167</v>
      </c>
      <c r="K48">
        <v>0</v>
      </c>
      <c r="L48">
        <v>0</v>
      </c>
      <c r="M48">
        <v>0</v>
      </c>
      <c r="N48">
        <v>0</v>
      </c>
      <c r="O48">
        <v>0</v>
      </c>
      <c r="P48">
        <v>297.7</v>
      </c>
      <c r="Q48">
        <v>297.7</v>
      </c>
      <c r="R48">
        <v>2000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</row>
    <row r="49" spans="1:31" x14ac:dyDescent="0.25">
      <c r="A49">
        <v>41</v>
      </c>
      <c r="B49" t="s">
        <v>73</v>
      </c>
      <c r="C49" t="s">
        <v>8</v>
      </c>
      <c r="D49" t="s">
        <v>8</v>
      </c>
      <c r="E49" t="s">
        <v>82</v>
      </c>
      <c r="F49" t="s">
        <v>8</v>
      </c>
      <c r="H49" t="s">
        <v>168</v>
      </c>
      <c r="I49" t="s">
        <v>84</v>
      </c>
      <c r="J49" t="s">
        <v>169</v>
      </c>
      <c r="K49">
        <v>2900</v>
      </c>
      <c r="L49">
        <v>2900</v>
      </c>
      <c r="M49">
        <v>0</v>
      </c>
      <c r="N49">
        <v>122</v>
      </c>
      <c r="O49">
        <v>0</v>
      </c>
      <c r="P49">
        <v>990.2</v>
      </c>
      <c r="Q49">
        <v>1423</v>
      </c>
      <c r="R49">
        <v>2000</v>
      </c>
      <c r="S49">
        <v>865600</v>
      </c>
      <c r="T49">
        <v>0</v>
      </c>
      <c r="U49">
        <v>240000</v>
      </c>
      <c r="V49">
        <v>625600</v>
      </c>
      <c r="W49">
        <v>339475.5</v>
      </c>
      <c r="X49">
        <v>203025.08</v>
      </c>
      <c r="Y49">
        <v>542500.57999999996</v>
      </c>
      <c r="Z49">
        <v>13.28</v>
      </c>
      <c r="AA49">
        <v>4970665.8899999997</v>
      </c>
      <c r="AB49">
        <v>4377513.8099999996</v>
      </c>
      <c r="AC49">
        <v>0.86719999999999997</v>
      </c>
      <c r="AD49">
        <v>0.88070000000000004</v>
      </c>
      <c r="AE49">
        <v>11.7</v>
      </c>
    </row>
    <row r="50" spans="1:31" x14ac:dyDescent="0.25">
      <c r="A50">
        <v>42</v>
      </c>
      <c r="B50" t="s">
        <v>73</v>
      </c>
      <c r="C50" t="s">
        <v>8</v>
      </c>
      <c r="D50" t="s">
        <v>8</v>
      </c>
      <c r="E50" t="s">
        <v>82</v>
      </c>
      <c r="F50" t="s">
        <v>8</v>
      </c>
      <c r="H50" t="s">
        <v>170</v>
      </c>
      <c r="I50" t="s">
        <v>119</v>
      </c>
      <c r="J50" t="s">
        <v>171</v>
      </c>
      <c r="K50">
        <v>877</v>
      </c>
      <c r="L50">
        <v>877</v>
      </c>
      <c r="M50">
        <v>0</v>
      </c>
      <c r="N50">
        <v>17</v>
      </c>
      <c r="O50">
        <v>0</v>
      </c>
      <c r="P50">
        <v>0</v>
      </c>
      <c r="Q50">
        <v>0</v>
      </c>
      <c r="R50">
        <v>2000</v>
      </c>
      <c r="S50">
        <v>0</v>
      </c>
      <c r="T50">
        <v>78000</v>
      </c>
      <c r="U50">
        <v>0</v>
      </c>
      <c r="V50">
        <v>78000</v>
      </c>
      <c r="W50">
        <v>72233</v>
      </c>
      <c r="X50">
        <v>0</v>
      </c>
      <c r="Y50">
        <v>72233</v>
      </c>
      <c r="Z50">
        <v>7.39</v>
      </c>
      <c r="AA50">
        <v>863536.87</v>
      </c>
      <c r="AB50">
        <v>893197.25</v>
      </c>
      <c r="AC50">
        <v>0.92610000000000003</v>
      </c>
      <c r="AD50">
        <v>1.0343</v>
      </c>
      <c r="AE50">
        <v>7.64</v>
      </c>
    </row>
    <row r="51" spans="1:31" x14ac:dyDescent="0.25">
      <c r="A51">
        <v>43</v>
      </c>
      <c r="B51" t="s">
        <v>73</v>
      </c>
      <c r="C51" t="s">
        <v>8</v>
      </c>
      <c r="D51" t="s">
        <v>8</v>
      </c>
      <c r="E51" t="s">
        <v>82</v>
      </c>
      <c r="F51" t="s">
        <v>8</v>
      </c>
      <c r="H51" t="s">
        <v>172</v>
      </c>
      <c r="I51" t="s">
        <v>84</v>
      </c>
      <c r="J51" t="s">
        <v>173</v>
      </c>
      <c r="K51">
        <v>3227</v>
      </c>
      <c r="L51">
        <v>3227</v>
      </c>
      <c r="M51">
        <v>0</v>
      </c>
      <c r="N51">
        <v>38</v>
      </c>
      <c r="O51">
        <v>0</v>
      </c>
      <c r="P51">
        <v>474.5</v>
      </c>
      <c r="Q51">
        <v>474.5</v>
      </c>
      <c r="R51">
        <v>2000</v>
      </c>
      <c r="S51">
        <v>0</v>
      </c>
      <c r="T51">
        <v>850000</v>
      </c>
      <c r="U51">
        <v>0</v>
      </c>
      <c r="V51">
        <v>850000</v>
      </c>
      <c r="W51">
        <v>676762.98</v>
      </c>
      <c r="X51">
        <v>63237.32</v>
      </c>
      <c r="Y51">
        <v>740000.3</v>
      </c>
      <c r="Z51">
        <v>12.94</v>
      </c>
      <c r="AA51">
        <v>7544422.54</v>
      </c>
      <c r="AB51">
        <v>6764980.2000000002</v>
      </c>
      <c r="AC51">
        <v>0.87060000000000004</v>
      </c>
      <c r="AD51">
        <v>0.89670000000000005</v>
      </c>
      <c r="AE51">
        <v>11.6</v>
      </c>
    </row>
    <row r="52" spans="1:31" x14ac:dyDescent="0.25">
      <c r="A52">
        <v>44</v>
      </c>
      <c r="B52" t="s">
        <v>73</v>
      </c>
      <c r="C52" t="s">
        <v>8</v>
      </c>
      <c r="D52" t="s">
        <v>8</v>
      </c>
      <c r="E52" t="s">
        <v>95</v>
      </c>
      <c r="F52" t="s">
        <v>8</v>
      </c>
      <c r="H52" t="s">
        <v>174</v>
      </c>
      <c r="I52" t="s">
        <v>76</v>
      </c>
      <c r="J52" t="s">
        <v>175</v>
      </c>
      <c r="K52">
        <v>223</v>
      </c>
      <c r="L52">
        <v>223</v>
      </c>
      <c r="M52">
        <v>0</v>
      </c>
      <c r="N52">
        <v>0</v>
      </c>
      <c r="O52">
        <v>0</v>
      </c>
      <c r="P52">
        <v>33147.199999999997</v>
      </c>
      <c r="Q52">
        <v>34104.5</v>
      </c>
      <c r="R52">
        <v>2000</v>
      </c>
      <c r="S52">
        <v>1914600</v>
      </c>
      <c r="T52">
        <v>90000</v>
      </c>
      <c r="U52">
        <v>0</v>
      </c>
      <c r="V52">
        <v>2004600</v>
      </c>
      <c r="W52">
        <v>1907717.3</v>
      </c>
      <c r="X52">
        <v>0</v>
      </c>
      <c r="Y52">
        <v>1907717.3</v>
      </c>
      <c r="Z52">
        <v>4.83</v>
      </c>
      <c r="AA52">
        <v>7607743.54</v>
      </c>
      <c r="AB52">
        <v>7712536.1799999997</v>
      </c>
      <c r="AC52">
        <v>0.95169999999999999</v>
      </c>
      <c r="AD52">
        <v>1.0138</v>
      </c>
      <c r="AE52">
        <v>4.9000000000000004</v>
      </c>
    </row>
    <row r="53" spans="1:31" x14ac:dyDescent="0.25">
      <c r="A53">
        <v>45</v>
      </c>
      <c r="B53" t="s">
        <v>73</v>
      </c>
      <c r="C53" t="s">
        <v>8</v>
      </c>
      <c r="D53" t="s">
        <v>8</v>
      </c>
      <c r="E53" t="s">
        <v>82</v>
      </c>
      <c r="F53" t="s">
        <v>8</v>
      </c>
      <c r="H53" t="s">
        <v>176</v>
      </c>
      <c r="I53" t="s">
        <v>80</v>
      </c>
      <c r="J53" t="s">
        <v>177</v>
      </c>
      <c r="K53">
        <v>130</v>
      </c>
      <c r="L53">
        <v>130</v>
      </c>
      <c r="M53">
        <v>0</v>
      </c>
      <c r="N53">
        <v>119</v>
      </c>
      <c r="O53">
        <v>0</v>
      </c>
      <c r="P53">
        <v>290.63099999999997</v>
      </c>
      <c r="Q53">
        <v>298.42899999999997</v>
      </c>
      <c r="R53">
        <v>40000</v>
      </c>
      <c r="S53">
        <v>311920</v>
      </c>
      <c r="T53">
        <v>0</v>
      </c>
      <c r="U53">
        <v>0</v>
      </c>
      <c r="V53">
        <v>311920</v>
      </c>
      <c r="W53">
        <v>669</v>
      </c>
      <c r="X53">
        <v>238000</v>
      </c>
      <c r="Y53">
        <v>238669</v>
      </c>
      <c r="Z53">
        <v>23.48</v>
      </c>
      <c r="AA53">
        <v>1403508.67</v>
      </c>
      <c r="AB53">
        <v>1403510.67</v>
      </c>
      <c r="AC53">
        <v>0.76519999999999999</v>
      </c>
      <c r="AD53">
        <v>1</v>
      </c>
      <c r="AE53">
        <v>23.48</v>
      </c>
    </row>
    <row r="54" spans="1:31" x14ac:dyDescent="0.25">
      <c r="A54">
        <v>46</v>
      </c>
      <c r="B54" t="s">
        <v>73</v>
      </c>
      <c r="C54" t="s">
        <v>8</v>
      </c>
      <c r="D54" t="s">
        <v>8</v>
      </c>
      <c r="E54" t="s">
        <v>95</v>
      </c>
      <c r="F54" t="s">
        <v>8</v>
      </c>
      <c r="H54" t="s">
        <v>178</v>
      </c>
      <c r="I54" t="s">
        <v>76</v>
      </c>
      <c r="J54" t="s">
        <v>179</v>
      </c>
      <c r="K54">
        <v>46</v>
      </c>
      <c r="L54">
        <v>46</v>
      </c>
      <c r="M54">
        <v>0</v>
      </c>
      <c r="N54">
        <v>0</v>
      </c>
      <c r="O54">
        <v>0</v>
      </c>
      <c r="P54">
        <v>16313</v>
      </c>
      <c r="Q54">
        <v>16655.900000000001</v>
      </c>
      <c r="R54">
        <v>2000</v>
      </c>
      <c r="S54">
        <v>685800</v>
      </c>
      <c r="T54">
        <v>70000</v>
      </c>
      <c r="U54">
        <v>0</v>
      </c>
      <c r="V54">
        <v>755800</v>
      </c>
      <c r="W54">
        <v>725494.7</v>
      </c>
      <c r="X54">
        <v>0</v>
      </c>
      <c r="Y54">
        <v>725494.7</v>
      </c>
      <c r="Z54">
        <v>4.01</v>
      </c>
      <c r="AA54">
        <v>6729889.3099999996</v>
      </c>
      <c r="AB54">
        <v>6656836.3099999996</v>
      </c>
      <c r="AC54">
        <v>0.95989999999999998</v>
      </c>
      <c r="AD54">
        <v>0.98909999999999998</v>
      </c>
      <c r="AE54">
        <v>3.97</v>
      </c>
    </row>
    <row r="55" spans="1:31" x14ac:dyDescent="0.25">
      <c r="A55">
        <v>47</v>
      </c>
      <c r="B55" t="s">
        <v>73</v>
      </c>
      <c r="C55" t="s">
        <v>8</v>
      </c>
      <c r="D55" t="s">
        <v>8</v>
      </c>
      <c r="E55" t="s">
        <v>86</v>
      </c>
      <c r="F55" t="s">
        <v>8</v>
      </c>
      <c r="H55" t="s">
        <v>180</v>
      </c>
      <c r="I55" t="s">
        <v>76</v>
      </c>
      <c r="J55" t="s">
        <v>181</v>
      </c>
      <c r="K55">
        <v>31</v>
      </c>
      <c r="L55">
        <v>31</v>
      </c>
      <c r="M55">
        <v>0</v>
      </c>
      <c r="N55">
        <v>0</v>
      </c>
      <c r="O55">
        <v>0</v>
      </c>
      <c r="P55">
        <v>2959.2820000000002</v>
      </c>
      <c r="Q55">
        <v>3014.9</v>
      </c>
      <c r="R55">
        <v>20000</v>
      </c>
      <c r="S55">
        <v>1112360</v>
      </c>
      <c r="T55">
        <v>0</v>
      </c>
      <c r="U55">
        <v>80000</v>
      </c>
      <c r="V55">
        <v>1032360</v>
      </c>
      <c r="W55">
        <v>987752</v>
      </c>
      <c r="X55">
        <v>0</v>
      </c>
      <c r="Y55">
        <v>987752</v>
      </c>
      <c r="Z55">
        <v>4.32</v>
      </c>
      <c r="AA55">
        <v>9354558.7599999998</v>
      </c>
      <c r="AB55">
        <v>9215565.7599999998</v>
      </c>
      <c r="AC55">
        <v>0.95679999999999998</v>
      </c>
      <c r="AD55">
        <v>0.98509999999999998</v>
      </c>
      <c r="AE55">
        <v>4.26</v>
      </c>
    </row>
    <row r="56" spans="1:31" x14ac:dyDescent="0.25">
      <c r="A56">
        <v>48</v>
      </c>
      <c r="B56" t="s">
        <v>73</v>
      </c>
      <c r="C56" t="s">
        <v>8</v>
      </c>
      <c r="D56" t="s">
        <v>8</v>
      </c>
      <c r="E56" t="s">
        <v>86</v>
      </c>
      <c r="F56" t="s">
        <v>8</v>
      </c>
      <c r="H56" t="s">
        <v>182</v>
      </c>
      <c r="I56" t="s">
        <v>80</v>
      </c>
      <c r="J56" t="s">
        <v>183</v>
      </c>
      <c r="K56">
        <v>334</v>
      </c>
      <c r="L56">
        <v>334</v>
      </c>
      <c r="M56">
        <v>0</v>
      </c>
      <c r="N56">
        <v>332</v>
      </c>
      <c r="O56">
        <v>0</v>
      </c>
      <c r="P56">
        <v>618.87599999999998</v>
      </c>
      <c r="Q56">
        <v>630.90599999999995</v>
      </c>
      <c r="R56">
        <v>40000</v>
      </c>
      <c r="S56">
        <v>481200</v>
      </c>
      <c r="T56">
        <v>0</v>
      </c>
      <c r="U56">
        <v>0</v>
      </c>
      <c r="V56">
        <v>481200</v>
      </c>
      <c r="W56">
        <v>0</v>
      </c>
      <c r="X56">
        <v>435484.92</v>
      </c>
      <c r="Y56">
        <v>435484.92</v>
      </c>
      <c r="Z56">
        <v>9.5</v>
      </c>
      <c r="AA56">
        <v>2556633.9500000002</v>
      </c>
      <c r="AB56">
        <v>2557242.9500000002</v>
      </c>
      <c r="AC56">
        <v>0.90500000000000003</v>
      </c>
      <c r="AD56">
        <v>1.0002</v>
      </c>
      <c r="AE56">
        <v>9.5</v>
      </c>
    </row>
    <row r="57" spans="1:31" x14ac:dyDescent="0.25">
      <c r="A57">
        <v>49</v>
      </c>
      <c r="B57" t="s">
        <v>73</v>
      </c>
      <c r="C57" t="s">
        <v>8</v>
      </c>
      <c r="D57" t="s">
        <v>8</v>
      </c>
      <c r="E57" t="s">
        <v>95</v>
      </c>
      <c r="F57" t="s">
        <v>8</v>
      </c>
      <c r="H57" t="s">
        <v>184</v>
      </c>
      <c r="I57" t="s">
        <v>76</v>
      </c>
      <c r="J57" t="s">
        <v>185</v>
      </c>
      <c r="K57">
        <v>68</v>
      </c>
      <c r="L57">
        <v>68</v>
      </c>
      <c r="M57">
        <v>0</v>
      </c>
      <c r="N57">
        <v>13</v>
      </c>
      <c r="O57">
        <v>0</v>
      </c>
      <c r="P57">
        <v>14638.8</v>
      </c>
      <c r="Q57">
        <v>15144.8</v>
      </c>
      <c r="R57">
        <v>2000</v>
      </c>
      <c r="S57">
        <v>1012000</v>
      </c>
      <c r="T57">
        <v>0</v>
      </c>
      <c r="U57">
        <v>10000</v>
      </c>
      <c r="V57">
        <v>1002000</v>
      </c>
      <c r="W57">
        <v>936206.65</v>
      </c>
      <c r="X57">
        <v>21633.82</v>
      </c>
      <c r="Y57">
        <v>957840.47</v>
      </c>
      <c r="Z57">
        <v>4.41</v>
      </c>
      <c r="AA57">
        <v>8855268.3800000008</v>
      </c>
      <c r="AB57">
        <v>9411469.5</v>
      </c>
      <c r="AC57">
        <v>0.95589999999999997</v>
      </c>
      <c r="AD57">
        <v>1.0628</v>
      </c>
      <c r="AE57">
        <v>4.6900000000000004</v>
      </c>
    </row>
    <row r="58" spans="1:31" x14ac:dyDescent="0.25">
      <c r="A58">
        <v>50</v>
      </c>
      <c r="B58" t="s">
        <v>73</v>
      </c>
      <c r="C58" t="s">
        <v>8</v>
      </c>
      <c r="D58" t="s">
        <v>8</v>
      </c>
      <c r="E58" t="s">
        <v>82</v>
      </c>
      <c r="F58" t="s">
        <v>8</v>
      </c>
      <c r="H58" t="s">
        <v>186</v>
      </c>
      <c r="I58" t="s">
        <v>93</v>
      </c>
      <c r="J58" t="s">
        <v>187</v>
      </c>
      <c r="K58">
        <v>3474</v>
      </c>
      <c r="L58">
        <v>3474</v>
      </c>
      <c r="M58">
        <v>0</v>
      </c>
      <c r="N58">
        <v>50</v>
      </c>
      <c r="O58">
        <v>0</v>
      </c>
      <c r="P58">
        <v>2098.558</v>
      </c>
      <c r="Q58">
        <v>2125.0740000000001</v>
      </c>
      <c r="R58">
        <v>40000</v>
      </c>
      <c r="S58">
        <v>1060640</v>
      </c>
      <c r="T58">
        <v>0</v>
      </c>
      <c r="U58">
        <v>0</v>
      </c>
      <c r="V58">
        <v>1060640</v>
      </c>
      <c r="W58">
        <v>1089024.96</v>
      </c>
      <c r="X58">
        <v>80461.168999999994</v>
      </c>
      <c r="Y58">
        <v>1169486.129</v>
      </c>
      <c r="Z58">
        <v>-10.26</v>
      </c>
      <c r="AA58">
        <v>12375361.98</v>
      </c>
      <c r="AB58">
        <v>13244185.060000001</v>
      </c>
      <c r="AC58">
        <v>1.1026</v>
      </c>
      <c r="AD58">
        <v>1.0702</v>
      </c>
      <c r="AE58">
        <v>-10.98</v>
      </c>
    </row>
    <row r="59" spans="1:31" x14ac:dyDescent="0.25">
      <c r="A59">
        <v>51</v>
      </c>
      <c r="B59" t="s">
        <v>73</v>
      </c>
      <c r="C59" t="s">
        <v>8</v>
      </c>
      <c r="D59" t="s">
        <v>8</v>
      </c>
      <c r="E59" t="s">
        <v>95</v>
      </c>
      <c r="F59" t="s">
        <v>8</v>
      </c>
      <c r="H59" t="s">
        <v>188</v>
      </c>
      <c r="I59" t="s">
        <v>80</v>
      </c>
      <c r="J59" t="s">
        <v>189</v>
      </c>
      <c r="K59">
        <v>125</v>
      </c>
      <c r="L59">
        <v>125</v>
      </c>
      <c r="M59">
        <v>0</v>
      </c>
      <c r="N59">
        <v>119</v>
      </c>
      <c r="O59">
        <v>0</v>
      </c>
      <c r="P59">
        <v>4563.2</v>
      </c>
      <c r="Q59">
        <v>4681.8999999999996</v>
      </c>
      <c r="R59">
        <v>2000</v>
      </c>
      <c r="S59">
        <v>237400</v>
      </c>
      <c r="T59">
        <v>0</v>
      </c>
      <c r="U59">
        <v>0</v>
      </c>
      <c r="V59">
        <v>237400</v>
      </c>
      <c r="W59">
        <v>113</v>
      </c>
      <c r="X59">
        <v>214734.31</v>
      </c>
      <c r="Y59">
        <v>214847.31</v>
      </c>
      <c r="Z59">
        <v>9.5</v>
      </c>
      <c r="AA59">
        <v>1261303.56</v>
      </c>
      <c r="AB59">
        <v>1261116.56</v>
      </c>
      <c r="AC59">
        <v>0.90500000000000003</v>
      </c>
      <c r="AD59">
        <v>0.99990000000000001</v>
      </c>
      <c r="AE59">
        <v>9.5</v>
      </c>
    </row>
    <row r="60" spans="1:31" x14ac:dyDescent="0.25">
      <c r="A60">
        <v>52</v>
      </c>
      <c r="B60" t="s">
        <v>73</v>
      </c>
      <c r="C60" t="s">
        <v>8</v>
      </c>
      <c r="D60" t="s">
        <v>8</v>
      </c>
      <c r="E60" t="s">
        <v>82</v>
      </c>
      <c r="F60" t="s">
        <v>8</v>
      </c>
      <c r="H60" t="s">
        <v>190</v>
      </c>
      <c r="I60" t="s">
        <v>93</v>
      </c>
      <c r="J60" t="s">
        <v>191</v>
      </c>
      <c r="K60">
        <v>1821</v>
      </c>
      <c r="L60">
        <v>1821</v>
      </c>
      <c r="M60">
        <v>0</v>
      </c>
      <c r="N60">
        <v>247</v>
      </c>
      <c r="O60">
        <v>0</v>
      </c>
      <c r="P60">
        <v>561.31600000000003</v>
      </c>
      <c r="Q60">
        <v>587.91399999999999</v>
      </c>
      <c r="R60">
        <v>40000</v>
      </c>
      <c r="S60">
        <v>1063920</v>
      </c>
      <c r="T60">
        <v>0</v>
      </c>
      <c r="U60">
        <v>220000</v>
      </c>
      <c r="V60">
        <v>843920</v>
      </c>
      <c r="W60">
        <v>321677.90000000002</v>
      </c>
      <c r="X60">
        <v>411042.58</v>
      </c>
      <c r="Y60">
        <v>732720.48</v>
      </c>
      <c r="Z60">
        <v>13.18</v>
      </c>
      <c r="AA60">
        <v>6041763.8700000001</v>
      </c>
      <c r="AB60">
        <v>6562407.2400000002</v>
      </c>
      <c r="AC60">
        <v>0.86819999999999997</v>
      </c>
      <c r="AD60">
        <v>1.0862000000000001</v>
      </c>
      <c r="AE60">
        <v>14.32</v>
      </c>
    </row>
    <row r="61" spans="1:31" x14ac:dyDescent="0.25">
      <c r="A61">
        <v>53</v>
      </c>
      <c r="B61" t="s">
        <v>73</v>
      </c>
      <c r="C61" t="s">
        <v>8</v>
      </c>
      <c r="D61" t="s">
        <v>8</v>
      </c>
      <c r="E61" t="s">
        <v>95</v>
      </c>
      <c r="F61" t="s">
        <v>8</v>
      </c>
      <c r="H61" t="s">
        <v>192</v>
      </c>
      <c r="I61" t="s">
        <v>76</v>
      </c>
      <c r="J61" t="s">
        <v>193</v>
      </c>
      <c r="K61">
        <v>26</v>
      </c>
      <c r="L61">
        <v>26</v>
      </c>
      <c r="M61">
        <v>0</v>
      </c>
      <c r="N61">
        <v>0</v>
      </c>
      <c r="O61">
        <v>0</v>
      </c>
      <c r="P61">
        <v>1870.6369999999999</v>
      </c>
      <c r="Q61">
        <v>1892.7180000000001</v>
      </c>
      <c r="R61">
        <v>40000</v>
      </c>
      <c r="S61">
        <v>883240</v>
      </c>
      <c r="T61">
        <v>0</v>
      </c>
      <c r="U61">
        <v>10000</v>
      </c>
      <c r="V61">
        <v>873240</v>
      </c>
      <c r="W61">
        <v>833850.85</v>
      </c>
      <c r="X61">
        <v>0</v>
      </c>
      <c r="Y61">
        <v>833850.85</v>
      </c>
      <c r="Z61">
        <v>4.51</v>
      </c>
      <c r="AA61">
        <v>7234716</v>
      </c>
      <c r="AB61">
        <v>7784940</v>
      </c>
      <c r="AC61">
        <v>0.95489999999999997</v>
      </c>
      <c r="AD61">
        <v>1.0761000000000001</v>
      </c>
      <c r="AE61">
        <v>4.8499999999999996</v>
      </c>
    </row>
    <row r="62" spans="1:31" x14ac:dyDescent="0.25">
      <c r="A62">
        <v>54</v>
      </c>
      <c r="B62" t="s">
        <v>73</v>
      </c>
      <c r="C62" t="s">
        <v>8</v>
      </c>
      <c r="D62" t="s">
        <v>8</v>
      </c>
      <c r="E62" t="s">
        <v>86</v>
      </c>
      <c r="F62" t="s">
        <v>8</v>
      </c>
      <c r="H62" t="s">
        <v>194</v>
      </c>
      <c r="I62" t="s">
        <v>84</v>
      </c>
      <c r="J62" t="s">
        <v>195</v>
      </c>
      <c r="K62">
        <v>3146</v>
      </c>
      <c r="L62">
        <v>3146</v>
      </c>
      <c r="M62">
        <v>0</v>
      </c>
      <c r="N62">
        <v>69</v>
      </c>
      <c r="O62">
        <v>0</v>
      </c>
      <c r="P62">
        <v>1946.4739999999999</v>
      </c>
      <c r="Q62">
        <v>1982.259</v>
      </c>
      <c r="R62">
        <v>20000</v>
      </c>
      <c r="S62">
        <v>715700</v>
      </c>
      <c r="T62">
        <v>0</v>
      </c>
      <c r="U62">
        <v>150000</v>
      </c>
      <c r="V62">
        <v>565700</v>
      </c>
      <c r="W62">
        <v>386076.15</v>
      </c>
      <c r="X62">
        <v>112662.27800000001</v>
      </c>
      <c r="Y62">
        <v>498738.42800000001</v>
      </c>
      <c r="Z62">
        <v>11.84</v>
      </c>
      <c r="AA62">
        <v>4688358.3899999997</v>
      </c>
      <c r="AB62">
        <v>3920638.47</v>
      </c>
      <c r="AC62">
        <v>0.88160000000000005</v>
      </c>
      <c r="AD62">
        <v>0.83620000000000005</v>
      </c>
      <c r="AE62">
        <v>9.9</v>
      </c>
    </row>
    <row r="63" spans="1:31" x14ac:dyDescent="0.25">
      <c r="A63">
        <v>55</v>
      </c>
      <c r="B63" t="s">
        <v>73</v>
      </c>
      <c r="C63" t="s">
        <v>8</v>
      </c>
      <c r="D63" t="s">
        <v>8</v>
      </c>
      <c r="E63" t="s">
        <v>95</v>
      </c>
      <c r="F63" t="s">
        <v>8</v>
      </c>
      <c r="H63" t="s">
        <v>196</v>
      </c>
      <c r="I63" t="s">
        <v>84</v>
      </c>
      <c r="J63" t="s">
        <v>197</v>
      </c>
      <c r="K63">
        <v>8216</v>
      </c>
      <c r="L63">
        <v>8216</v>
      </c>
      <c r="M63">
        <v>0</v>
      </c>
      <c r="N63">
        <v>23</v>
      </c>
      <c r="O63">
        <v>0</v>
      </c>
      <c r="P63">
        <v>21212.400000000001</v>
      </c>
      <c r="Q63">
        <v>22000.2</v>
      </c>
      <c r="R63">
        <v>2000</v>
      </c>
      <c r="S63">
        <v>1575600</v>
      </c>
      <c r="T63">
        <v>0</v>
      </c>
      <c r="U63">
        <v>350000</v>
      </c>
      <c r="V63">
        <v>1225600</v>
      </c>
      <c r="W63">
        <v>1026171.25</v>
      </c>
      <c r="X63">
        <v>38275.22</v>
      </c>
      <c r="Y63">
        <v>1064446.47</v>
      </c>
      <c r="Z63">
        <v>13.15</v>
      </c>
      <c r="AA63">
        <v>10798263.84</v>
      </c>
      <c r="AB63">
        <v>11013192.99</v>
      </c>
      <c r="AC63">
        <v>0.86850000000000005</v>
      </c>
      <c r="AD63">
        <v>1.0199</v>
      </c>
      <c r="AE63">
        <v>13.41</v>
      </c>
    </row>
    <row r="64" spans="1:31" x14ac:dyDescent="0.25">
      <c r="A64">
        <v>56</v>
      </c>
      <c r="B64" t="s">
        <v>73</v>
      </c>
      <c r="C64" t="s">
        <v>8</v>
      </c>
      <c r="D64" t="s">
        <v>8</v>
      </c>
      <c r="E64" t="s">
        <v>86</v>
      </c>
      <c r="F64" t="s">
        <v>8</v>
      </c>
      <c r="H64" t="s">
        <v>198</v>
      </c>
      <c r="I64" t="s">
        <v>93</v>
      </c>
      <c r="J64" t="s">
        <v>199</v>
      </c>
      <c r="K64">
        <v>1888</v>
      </c>
      <c r="L64">
        <v>1888</v>
      </c>
      <c r="M64">
        <v>0</v>
      </c>
      <c r="N64">
        <v>427</v>
      </c>
      <c r="O64">
        <v>0</v>
      </c>
      <c r="P64">
        <v>2162.6460000000002</v>
      </c>
      <c r="Q64">
        <v>2196.7849999999999</v>
      </c>
      <c r="R64">
        <v>20000</v>
      </c>
      <c r="S64">
        <v>682780</v>
      </c>
      <c r="T64">
        <v>800000</v>
      </c>
      <c r="U64">
        <v>0</v>
      </c>
      <c r="V64">
        <v>1482780</v>
      </c>
      <c r="W64">
        <v>584820.25</v>
      </c>
      <c r="X64">
        <v>687622.64800000004</v>
      </c>
      <c r="Y64">
        <v>1272442.898</v>
      </c>
      <c r="Z64">
        <v>14.19</v>
      </c>
      <c r="AA64">
        <v>10246353.23</v>
      </c>
      <c r="AB64">
        <v>9724058.7100000009</v>
      </c>
      <c r="AC64">
        <v>0.85809999999999997</v>
      </c>
      <c r="AD64">
        <v>0.94899999999999995</v>
      </c>
      <c r="AE64">
        <v>13.47</v>
      </c>
    </row>
    <row r="65" spans="1:31" x14ac:dyDescent="0.25">
      <c r="A65">
        <v>57</v>
      </c>
      <c r="B65" t="s">
        <v>73</v>
      </c>
      <c r="C65" t="s">
        <v>8</v>
      </c>
      <c r="D65" t="s">
        <v>8</v>
      </c>
      <c r="E65" t="s">
        <v>82</v>
      </c>
      <c r="F65" t="s">
        <v>8</v>
      </c>
      <c r="H65" t="s">
        <v>200</v>
      </c>
      <c r="I65" t="s">
        <v>80</v>
      </c>
      <c r="J65" t="s">
        <v>201</v>
      </c>
      <c r="K65">
        <v>216</v>
      </c>
      <c r="L65">
        <v>216</v>
      </c>
      <c r="M65">
        <v>0</v>
      </c>
      <c r="N65">
        <v>209</v>
      </c>
      <c r="O65">
        <v>0</v>
      </c>
      <c r="P65">
        <v>3060.1</v>
      </c>
      <c r="Q65">
        <v>3508.3</v>
      </c>
      <c r="R65">
        <v>1000</v>
      </c>
      <c r="S65">
        <v>448200</v>
      </c>
      <c r="T65">
        <v>0</v>
      </c>
      <c r="U65">
        <v>0</v>
      </c>
      <c r="V65">
        <v>448200</v>
      </c>
      <c r="W65">
        <v>643</v>
      </c>
      <c r="X65">
        <v>404977.21</v>
      </c>
      <c r="Y65">
        <v>405620.21</v>
      </c>
      <c r="Z65">
        <v>9.5</v>
      </c>
      <c r="AA65">
        <v>2384718.34</v>
      </c>
      <c r="AB65">
        <v>2386955.34</v>
      </c>
      <c r="AC65">
        <v>0.90500000000000003</v>
      </c>
      <c r="AD65">
        <v>1.0008999999999999</v>
      </c>
      <c r="AE65">
        <v>9.51</v>
      </c>
    </row>
    <row r="66" spans="1:31" x14ac:dyDescent="0.25">
      <c r="A66">
        <v>58</v>
      </c>
      <c r="B66" t="s">
        <v>73</v>
      </c>
      <c r="C66" t="s">
        <v>8</v>
      </c>
      <c r="D66" t="s">
        <v>8</v>
      </c>
      <c r="E66" t="s">
        <v>86</v>
      </c>
      <c r="F66" t="s">
        <v>8</v>
      </c>
      <c r="H66" t="s">
        <v>202</v>
      </c>
      <c r="I66" t="s">
        <v>93</v>
      </c>
      <c r="J66" t="s">
        <v>203</v>
      </c>
      <c r="K66">
        <v>1581</v>
      </c>
      <c r="L66">
        <v>1581</v>
      </c>
      <c r="M66">
        <v>0</v>
      </c>
      <c r="N66">
        <v>401</v>
      </c>
      <c r="O66">
        <v>0</v>
      </c>
      <c r="P66">
        <v>875.73199999999997</v>
      </c>
      <c r="Q66">
        <v>938.02800000000002</v>
      </c>
      <c r="R66">
        <v>20000</v>
      </c>
      <c r="S66">
        <v>1245920</v>
      </c>
      <c r="T66">
        <v>0</v>
      </c>
      <c r="U66">
        <v>400000</v>
      </c>
      <c r="V66">
        <v>845920</v>
      </c>
      <c r="W66">
        <v>88880.65</v>
      </c>
      <c r="X66">
        <v>643855.76599999995</v>
      </c>
      <c r="Y66">
        <v>732736.41599999997</v>
      </c>
      <c r="Z66">
        <v>13.38</v>
      </c>
      <c r="AA66">
        <v>4765606.18</v>
      </c>
      <c r="AB66">
        <v>4566613.8499999996</v>
      </c>
      <c r="AC66">
        <v>0.86619999999999997</v>
      </c>
      <c r="AD66">
        <v>0.95820000000000005</v>
      </c>
      <c r="AE66">
        <v>12.82</v>
      </c>
    </row>
    <row r="67" spans="1:31" x14ac:dyDescent="0.25">
      <c r="A67">
        <v>59</v>
      </c>
      <c r="B67" t="s">
        <v>73</v>
      </c>
      <c r="C67" t="s">
        <v>8</v>
      </c>
      <c r="D67" t="s">
        <v>8</v>
      </c>
      <c r="E67" t="s">
        <v>86</v>
      </c>
      <c r="F67" t="s">
        <v>8</v>
      </c>
      <c r="H67" t="s">
        <v>204</v>
      </c>
      <c r="I67" t="s">
        <v>205</v>
      </c>
      <c r="J67" t="s">
        <v>206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</row>
    <row r="68" spans="1:31" x14ac:dyDescent="0.25">
      <c r="A68">
        <v>60</v>
      </c>
      <c r="B68" t="s">
        <v>73</v>
      </c>
      <c r="C68" t="s">
        <v>8</v>
      </c>
      <c r="D68" t="s">
        <v>8</v>
      </c>
      <c r="E68" t="s">
        <v>86</v>
      </c>
      <c r="F68" t="s">
        <v>8</v>
      </c>
      <c r="H68" t="s">
        <v>207</v>
      </c>
      <c r="I68" t="s">
        <v>84</v>
      </c>
      <c r="J68" t="s">
        <v>208</v>
      </c>
      <c r="K68">
        <v>1830</v>
      </c>
      <c r="L68">
        <v>1830</v>
      </c>
      <c r="M68">
        <v>0</v>
      </c>
      <c r="N68">
        <v>134</v>
      </c>
      <c r="O68">
        <v>0</v>
      </c>
      <c r="P68">
        <v>615.60799999999995</v>
      </c>
      <c r="Q68">
        <v>635.976</v>
      </c>
      <c r="R68">
        <v>20000</v>
      </c>
      <c r="S68">
        <v>407360</v>
      </c>
      <c r="T68">
        <v>100000</v>
      </c>
      <c r="U68">
        <v>0</v>
      </c>
      <c r="V68">
        <v>507360</v>
      </c>
      <c r="W68">
        <v>297596</v>
      </c>
      <c r="X68">
        <v>161837.61499999999</v>
      </c>
      <c r="Y68">
        <v>459433.61499999999</v>
      </c>
      <c r="Z68">
        <v>9.4499999999999993</v>
      </c>
      <c r="AA68">
        <v>4109668.76</v>
      </c>
      <c r="AB68">
        <v>3277151.31</v>
      </c>
      <c r="AC68">
        <v>0.90549999999999997</v>
      </c>
      <c r="AD68">
        <v>0.7974</v>
      </c>
      <c r="AE68">
        <v>7.54</v>
      </c>
    </row>
    <row r="69" spans="1:31" x14ac:dyDescent="0.25">
      <c r="A69">
        <v>61</v>
      </c>
      <c r="B69" t="s">
        <v>73</v>
      </c>
      <c r="C69" t="s">
        <v>8</v>
      </c>
      <c r="D69" t="s">
        <v>8</v>
      </c>
      <c r="E69" t="s">
        <v>86</v>
      </c>
      <c r="F69" t="s">
        <v>8</v>
      </c>
      <c r="H69" t="s">
        <v>209</v>
      </c>
      <c r="I69" t="s">
        <v>210</v>
      </c>
      <c r="J69" t="s">
        <v>211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</row>
    <row r="70" spans="1:31" x14ac:dyDescent="0.25">
      <c r="A70">
        <v>62</v>
      </c>
      <c r="B70" t="s">
        <v>73</v>
      </c>
      <c r="C70" t="s">
        <v>8</v>
      </c>
      <c r="D70" t="s">
        <v>8</v>
      </c>
      <c r="E70" t="s">
        <v>86</v>
      </c>
      <c r="F70" t="s">
        <v>8</v>
      </c>
      <c r="H70" t="s">
        <v>212</v>
      </c>
      <c r="I70" t="s">
        <v>76</v>
      </c>
      <c r="J70" t="s">
        <v>213</v>
      </c>
      <c r="K70">
        <v>6</v>
      </c>
      <c r="L70">
        <v>6</v>
      </c>
      <c r="M70">
        <v>0</v>
      </c>
      <c r="N70">
        <v>0</v>
      </c>
      <c r="O70">
        <v>0</v>
      </c>
      <c r="P70">
        <v>2963.8789999999999</v>
      </c>
      <c r="Q70">
        <v>3032.643</v>
      </c>
      <c r="R70">
        <v>20000</v>
      </c>
      <c r="S70">
        <v>1375280</v>
      </c>
      <c r="T70">
        <v>0</v>
      </c>
      <c r="U70">
        <v>0</v>
      </c>
      <c r="V70">
        <v>1375280</v>
      </c>
      <c r="W70">
        <v>1328075</v>
      </c>
      <c r="X70">
        <v>0</v>
      </c>
      <c r="Y70">
        <v>1328075</v>
      </c>
      <c r="Z70">
        <v>3.43</v>
      </c>
      <c r="AA70">
        <v>9056566</v>
      </c>
      <c r="AB70">
        <v>8989280</v>
      </c>
      <c r="AC70">
        <v>0.9657</v>
      </c>
      <c r="AD70">
        <v>0.99260000000000004</v>
      </c>
      <c r="AE70">
        <v>3.4</v>
      </c>
    </row>
    <row r="71" spans="1:31" x14ac:dyDescent="0.25">
      <c r="A71">
        <v>63</v>
      </c>
      <c r="B71" t="s">
        <v>73</v>
      </c>
      <c r="C71" t="s">
        <v>8</v>
      </c>
      <c r="D71" t="s">
        <v>8</v>
      </c>
      <c r="E71" t="s">
        <v>74</v>
      </c>
      <c r="F71" t="s">
        <v>8</v>
      </c>
      <c r="H71" t="s">
        <v>214</v>
      </c>
      <c r="I71" t="s">
        <v>80</v>
      </c>
      <c r="J71" t="s">
        <v>215</v>
      </c>
      <c r="K71">
        <v>288</v>
      </c>
      <c r="L71">
        <v>288</v>
      </c>
      <c r="M71">
        <v>0</v>
      </c>
      <c r="N71">
        <v>271</v>
      </c>
      <c r="O71">
        <v>0</v>
      </c>
      <c r="P71">
        <v>3727.2</v>
      </c>
      <c r="Q71">
        <v>4073.3</v>
      </c>
      <c r="R71">
        <v>2000</v>
      </c>
      <c r="S71">
        <v>692200</v>
      </c>
      <c r="T71">
        <v>0</v>
      </c>
      <c r="U71">
        <v>0</v>
      </c>
      <c r="V71">
        <v>692200</v>
      </c>
      <c r="W71">
        <v>963</v>
      </c>
      <c r="X71">
        <v>536881</v>
      </c>
      <c r="Y71">
        <v>537844</v>
      </c>
      <c r="Z71">
        <v>22.3</v>
      </c>
      <c r="AA71">
        <v>3167271.64</v>
      </c>
      <c r="AB71">
        <v>3171224.64</v>
      </c>
      <c r="AC71">
        <v>0.77700000000000002</v>
      </c>
      <c r="AD71">
        <v>1.0012000000000001</v>
      </c>
      <c r="AE71">
        <v>22.33</v>
      </c>
    </row>
    <row r="72" spans="1:31" x14ac:dyDescent="0.25">
      <c r="A72">
        <v>64</v>
      </c>
      <c r="B72" t="s">
        <v>73</v>
      </c>
      <c r="C72" t="s">
        <v>8</v>
      </c>
      <c r="D72" t="s">
        <v>8</v>
      </c>
      <c r="E72" t="s">
        <v>95</v>
      </c>
      <c r="F72" t="s">
        <v>8</v>
      </c>
      <c r="H72" t="s">
        <v>216</v>
      </c>
      <c r="I72" t="s">
        <v>76</v>
      </c>
      <c r="J72" t="s">
        <v>217</v>
      </c>
      <c r="K72">
        <v>2</v>
      </c>
      <c r="L72">
        <v>2</v>
      </c>
      <c r="M72">
        <v>0</v>
      </c>
      <c r="N72">
        <v>0</v>
      </c>
      <c r="O72">
        <v>0</v>
      </c>
      <c r="P72">
        <v>2754.596</v>
      </c>
      <c r="Q72">
        <v>2796.875</v>
      </c>
      <c r="R72">
        <v>20000</v>
      </c>
      <c r="S72">
        <v>845580</v>
      </c>
      <c r="T72">
        <v>40000</v>
      </c>
      <c r="U72">
        <v>0</v>
      </c>
      <c r="V72">
        <v>885580</v>
      </c>
      <c r="W72">
        <v>844713</v>
      </c>
      <c r="X72">
        <v>0</v>
      </c>
      <c r="Y72">
        <v>844713</v>
      </c>
      <c r="Z72">
        <v>4.6100000000000003</v>
      </c>
      <c r="AA72">
        <v>1779239</v>
      </c>
      <c r="AB72">
        <v>1779239</v>
      </c>
      <c r="AC72">
        <v>0.95389999999999997</v>
      </c>
      <c r="AD72">
        <v>1</v>
      </c>
      <c r="AE72">
        <v>4.6100000000000003</v>
      </c>
    </row>
    <row r="73" spans="1:31" x14ac:dyDescent="0.25">
      <c r="A73">
        <v>65</v>
      </c>
      <c r="B73" t="s">
        <v>73</v>
      </c>
      <c r="C73" t="s">
        <v>8</v>
      </c>
      <c r="D73" t="s">
        <v>8</v>
      </c>
      <c r="E73" t="s">
        <v>78</v>
      </c>
      <c r="F73" t="s">
        <v>8</v>
      </c>
      <c r="H73" t="s">
        <v>218</v>
      </c>
      <c r="I73" t="s">
        <v>80</v>
      </c>
      <c r="J73" t="s">
        <v>219</v>
      </c>
      <c r="K73">
        <v>505</v>
      </c>
      <c r="L73">
        <v>505</v>
      </c>
      <c r="M73">
        <v>0</v>
      </c>
      <c r="N73">
        <v>501</v>
      </c>
      <c r="O73">
        <v>0</v>
      </c>
      <c r="P73">
        <v>379.16399999999999</v>
      </c>
      <c r="Q73">
        <v>391.63600000000002</v>
      </c>
      <c r="R73">
        <v>40000</v>
      </c>
      <c r="S73">
        <v>498880</v>
      </c>
      <c r="T73">
        <v>320000</v>
      </c>
      <c r="U73">
        <v>0</v>
      </c>
      <c r="V73">
        <v>818880</v>
      </c>
      <c r="W73">
        <v>170</v>
      </c>
      <c r="X73">
        <v>740918.88</v>
      </c>
      <c r="Y73">
        <v>741088.88</v>
      </c>
      <c r="Z73">
        <v>9.5</v>
      </c>
      <c r="AA73">
        <v>4351715.79</v>
      </c>
      <c r="AB73">
        <v>8691175.7899999991</v>
      </c>
      <c r="AC73">
        <v>0.90500000000000003</v>
      </c>
      <c r="AD73">
        <v>1.9972000000000001</v>
      </c>
      <c r="AE73">
        <v>18.97</v>
      </c>
    </row>
    <row r="74" spans="1:31" x14ac:dyDescent="0.25">
      <c r="A74">
        <v>66</v>
      </c>
      <c r="B74" t="s">
        <v>73</v>
      </c>
      <c r="C74" t="s">
        <v>8</v>
      </c>
      <c r="D74" t="s">
        <v>8</v>
      </c>
      <c r="E74" t="s">
        <v>78</v>
      </c>
      <c r="F74" t="s">
        <v>8</v>
      </c>
      <c r="H74" t="s">
        <v>220</v>
      </c>
      <c r="I74" t="s">
        <v>76</v>
      </c>
      <c r="J74" t="s">
        <v>221</v>
      </c>
      <c r="K74">
        <v>1</v>
      </c>
      <c r="L74">
        <v>1</v>
      </c>
      <c r="M74">
        <v>0</v>
      </c>
      <c r="N74">
        <v>0</v>
      </c>
      <c r="O74">
        <v>0</v>
      </c>
      <c r="P74">
        <v>2105.4389999999999</v>
      </c>
      <c r="Q74">
        <v>2143.0709999999999</v>
      </c>
      <c r="R74">
        <v>40000</v>
      </c>
      <c r="S74">
        <v>1505280</v>
      </c>
      <c r="T74">
        <v>0</v>
      </c>
      <c r="U74">
        <v>0</v>
      </c>
      <c r="V74">
        <v>1505280</v>
      </c>
      <c r="W74">
        <v>1492000</v>
      </c>
      <c r="X74">
        <v>0</v>
      </c>
      <c r="Y74">
        <v>1492000</v>
      </c>
      <c r="Z74">
        <v>0.88</v>
      </c>
      <c r="AA74">
        <v>10324199</v>
      </c>
      <c r="AB74">
        <v>10324199</v>
      </c>
      <c r="AC74">
        <v>0.99119999999999997</v>
      </c>
      <c r="AD74">
        <v>1</v>
      </c>
      <c r="AE74">
        <v>0.88</v>
      </c>
    </row>
    <row r="75" spans="1:31" x14ac:dyDescent="0.25">
      <c r="A75">
        <v>67</v>
      </c>
      <c r="B75" t="s">
        <v>73</v>
      </c>
      <c r="C75" t="s">
        <v>8</v>
      </c>
      <c r="D75" t="s">
        <v>8</v>
      </c>
      <c r="E75" t="s">
        <v>82</v>
      </c>
      <c r="F75" t="s">
        <v>8</v>
      </c>
      <c r="H75" t="s">
        <v>222</v>
      </c>
      <c r="I75" t="s">
        <v>80</v>
      </c>
      <c r="J75" t="s">
        <v>223</v>
      </c>
      <c r="K75">
        <v>203</v>
      </c>
      <c r="L75">
        <v>203</v>
      </c>
      <c r="M75">
        <v>0</v>
      </c>
      <c r="N75">
        <v>197</v>
      </c>
      <c r="O75">
        <v>0</v>
      </c>
      <c r="P75">
        <v>9529.9</v>
      </c>
      <c r="Q75">
        <v>9755.2000000000007</v>
      </c>
      <c r="R75">
        <v>2000</v>
      </c>
      <c r="S75">
        <v>450600</v>
      </c>
      <c r="T75">
        <v>0</v>
      </c>
      <c r="U75">
        <v>0</v>
      </c>
      <c r="V75">
        <v>450600</v>
      </c>
      <c r="W75">
        <v>290</v>
      </c>
      <c r="X75">
        <v>394000</v>
      </c>
      <c r="Y75">
        <v>394290</v>
      </c>
      <c r="Z75">
        <v>12.5</v>
      </c>
      <c r="AA75">
        <v>2315526.36</v>
      </c>
      <c r="AB75">
        <v>2314683.36</v>
      </c>
      <c r="AC75">
        <v>0.875</v>
      </c>
      <c r="AD75">
        <v>0.99960000000000004</v>
      </c>
      <c r="AE75">
        <v>12.5</v>
      </c>
    </row>
    <row r="76" spans="1:31" x14ac:dyDescent="0.25">
      <c r="A76">
        <v>68</v>
      </c>
      <c r="B76" t="s">
        <v>73</v>
      </c>
      <c r="C76" t="s">
        <v>8</v>
      </c>
      <c r="D76" t="s">
        <v>8</v>
      </c>
      <c r="E76" t="s">
        <v>82</v>
      </c>
      <c r="F76" t="s">
        <v>8</v>
      </c>
      <c r="H76" t="s">
        <v>224</v>
      </c>
      <c r="I76" t="s">
        <v>119</v>
      </c>
      <c r="J76" t="s">
        <v>225</v>
      </c>
      <c r="K76">
        <v>657</v>
      </c>
      <c r="L76">
        <v>657</v>
      </c>
      <c r="M76">
        <v>0</v>
      </c>
      <c r="N76">
        <v>0</v>
      </c>
      <c r="O76">
        <v>0</v>
      </c>
      <c r="P76">
        <v>497.8</v>
      </c>
      <c r="Q76">
        <v>497.8</v>
      </c>
      <c r="R76">
        <v>2000</v>
      </c>
      <c r="S76">
        <v>0</v>
      </c>
      <c r="T76">
        <v>0</v>
      </c>
      <c r="U76">
        <v>0</v>
      </c>
      <c r="V76">
        <v>0</v>
      </c>
      <c r="W76">
        <v>282506</v>
      </c>
      <c r="X76">
        <v>0</v>
      </c>
      <c r="Y76">
        <v>282506</v>
      </c>
      <c r="Z76">
        <v>-28250600</v>
      </c>
      <c r="AA76">
        <v>2897768.8</v>
      </c>
      <c r="AB76">
        <v>5365482.91</v>
      </c>
      <c r="AC76">
        <v>0</v>
      </c>
      <c r="AD76">
        <v>1.8515999999999999</v>
      </c>
      <c r="AE76">
        <v>185.16</v>
      </c>
    </row>
    <row r="77" spans="1:31" x14ac:dyDescent="0.25">
      <c r="A77">
        <v>69</v>
      </c>
      <c r="B77" t="s">
        <v>73</v>
      </c>
      <c r="C77" t="s">
        <v>8</v>
      </c>
      <c r="D77" t="s">
        <v>8</v>
      </c>
      <c r="E77" t="s">
        <v>82</v>
      </c>
      <c r="F77" t="s">
        <v>8</v>
      </c>
      <c r="H77" t="s">
        <v>226</v>
      </c>
      <c r="I77" t="s">
        <v>205</v>
      </c>
      <c r="J77" t="s">
        <v>227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</row>
    <row r="78" spans="1:31" x14ac:dyDescent="0.25">
      <c r="A78">
        <v>70</v>
      </c>
      <c r="B78" t="s">
        <v>73</v>
      </c>
      <c r="C78" t="s">
        <v>8</v>
      </c>
      <c r="D78" t="s">
        <v>8</v>
      </c>
      <c r="E78" t="s">
        <v>82</v>
      </c>
      <c r="F78" t="s">
        <v>8</v>
      </c>
      <c r="H78" t="s">
        <v>228</v>
      </c>
      <c r="I78" t="s">
        <v>119</v>
      </c>
      <c r="J78" t="s">
        <v>229</v>
      </c>
      <c r="K78">
        <v>0</v>
      </c>
      <c r="L78">
        <v>0</v>
      </c>
      <c r="M78">
        <v>0</v>
      </c>
      <c r="N78">
        <v>0</v>
      </c>
      <c r="O78">
        <v>0</v>
      </c>
      <c r="P78">
        <v>571.29999999999995</v>
      </c>
      <c r="Q78">
        <v>571.29999999999995</v>
      </c>
      <c r="R78">
        <v>2000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</row>
    <row r="79" spans="1:31" x14ac:dyDescent="0.25">
      <c r="A79">
        <v>71</v>
      </c>
      <c r="B79" t="s">
        <v>73</v>
      </c>
      <c r="C79" t="s">
        <v>8</v>
      </c>
      <c r="D79" t="s">
        <v>8</v>
      </c>
      <c r="E79" t="s">
        <v>82</v>
      </c>
      <c r="F79" t="s">
        <v>8</v>
      </c>
      <c r="H79" t="s">
        <v>230</v>
      </c>
      <c r="I79" t="s">
        <v>119</v>
      </c>
      <c r="J79" t="s">
        <v>231</v>
      </c>
      <c r="K79">
        <v>190</v>
      </c>
      <c r="L79">
        <v>190</v>
      </c>
      <c r="M79">
        <v>0</v>
      </c>
      <c r="N79">
        <v>48</v>
      </c>
      <c r="O79">
        <v>0</v>
      </c>
      <c r="P79">
        <v>0</v>
      </c>
      <c r="Q79">
        <v>0</v>
      </c>
      <c r="R79">
        <v>2000</v>
      </c>
      <c r="S79">
        <v>0</v>
      </c>
      <c r="T79">
        <v>17465</v>
      </c>
      <c r="U79">
        <v>0</v>
      </c>
      <c r="V79">
        <v>17465</v>
      </c>
      <c r="W79">
        <v>20268</v>
      </c>
      <c r="X79">
        <v>0</v>
      </c>
      <c r="Y79">
        <v>20268</v>
      </c>
      <c r="Z79">
        <v>-16.05</v>
      </c>
      <c r="AA79">
        <v>207209.61</v>
      </c>
      <c r="AB79">
        <v>158315.1</v>
      </c>
      <c r="AC79">
        <v>1.1605000000000001</v>
      </c>
      <c r="AD79">
        <v>0.76400000000000001</v>
      </c>
      <c r="AE79">
        <v>-12.26</v>
      </c>
    </row>
    <row r="80" spans="1:31" x14ac:dyDescent="0.25">
      <c r="A80">
        <v>72</v>
      </c>
      <c r="B80" t="s">
        <v>73</v>
      </c>
      <c r="C80" t="s">
        <v>8</v>
      </c>
      <c r="D80" t="s">
        <v>8</v>
      </c>
      <c r="E80" t="s">
        <v>82</v>
      </c>
      <c r="F80" t="s">
        <v>8</v>
      </c>
      <c r="H80" t="s">
        <v>232</v>
      </c>
      <c r="I80" t="s">
        <v>210</v>
      </c>
      <c r="J80" t="s">
        <v>233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</row>
    <row r="81" spans="1:31" x14ac:dyDescent="0.25">
      <c r="A81">
        <v>73</v>
      </c>
      <c r="B81" t="s">
        <v>73</v>
      </c>
      <c r="C81" t="s">
        <v>8</v>
      </c>
      <c r="D81" t="s">
        <v>8</v>
      </c>
      <c r="E81" t="s">
        <v>82</v>
      </c>
      <c r="F81" t="s">
        <v>8</v>
      </c>
      <c r="H81" t="s">
        <v>234</v>
      </c>
      <c r="I81" t="s">
        <v>119</v>
      </c>
      <c r="J81" t="s">
        <v>235</v>
      </c>
      <c r="K81">
        <v>739</v>
      </c>
      <c r="L81">
        <v>739</v>
      </c>
      <c r="M81">
        <v>0</v>
      </c>
      <c r="N81">
        <v>0</v>
      </c>
      <c r="O81">
        <v>0</v>
      </c>
      <c r="P81">
        <v>316.12400000000002</v>
      </c>
      <c r="Q81">
        <v>320.37700000000001</v>
      </c>
      <c r="R81">
        <v>40000</v>
      </c>
      <c r="S81">
        <v>170120</v>
      </c>
      <c r="T81">
        <v>0</v>
      </c>
      <c r="U81">
        <v>0</v>
      </c>
      <c r="V81">
        <v>170120</v>
      </c>
      <c r="W81">
        <v>163027.5</v>
      </c>
      <c r="X81">
        <v>0</v>
      </c>
      <c r="Y81">
        <v>163027.5</v>
      </c>
      <c r="Z81">
        <v>4.17</v>
      </c>
      <c r="AA81">
        <v>1610112.64</v>
      </c>
      <c r="AB81">
        <v>2288192.64</v>
      </c>
      <c r="AC81">
        <v>0.95830000000000004</v>
      </c>
      <c r="AD81">
        <v>1.4211</v>
      </c>
      <c r="AE81">
        <v>5.93</v>
      </c>
    </row>
    <row r="82" spans="1:31" x14ac:dyDescent="0.25">
      <c r="A82">
        <v>74</v>
      </c>
      <c r="B82" t="s">
        <v>73</v>
      </c>
      <c r="C82" t="s">
        <v>8</v>
      </c>
      <c r="D82" t="s">
        <v>8</v>
      </c>
      <c r="E82" t="s">
        <v>78</v>
      </c>
      <c r="F82" t="s">
        <v>8</v>
      </c>
      <c r="H82" t="s">
        <v>236</v>
      </c>
      <c r="I82" t="s">
        <v>76</v>
      </c>
      <c r="J82" t="s">
        <v>237</v>
      </c>
      <c r="K82">
        <v>1750</v>
      </c>
      <c r="L82">
        <v>1750</v>
      </c>
      <c r="M82">
        <v>0</v>
      </c>
      <c r="N82">
        <v>13</v>
      </c>
      <c r="O82">
        <v>0</v>
      </c>
      <c r="P82">
        <v>445.86099999999999</v>
      </c>
      <c r="Q82">
        <v>470.30799999999999</v>
      </c>
      <c r="R82">
        <v>40000</v>
      </c>
      <c r="S82">
        <v>977880</v>
      </c>
      <c r="T82">
        <v>0</v>
      </c>
      <c r="U82">
        <v>620000</v>
      </c>
      <c r="V82">
        <v>357880</v>
      </c>
      <c r="W82">
        <v>302170.2</v>
      </c>
      <c r="X82">
        <v>21633.82</v>
      </c>
      <c r="Y82">
        <v>323804.02</v>
      </c>
      <c r="Z82">
        <v>9.52</v>
      </c>
      <c r="AA82">
        <v>3361711.62</v>
      </c>
      <c r="AB82">
        <v>3374886.716</v>
      </c>
      <c r="AC82">
        <v>0.90480000000000005</v>
      </c>
      <c r="AD82">
        <v>1.0039</v>
      </c>
      <c r="AE82">
        <v>9.56</v>
      </c>
    </row>
    <row r="83" spans="1:31" x14ac:dyDescent="0.25">
      <c r="A83">
        <v>75</v>
      </c>
      <c r="B83" t="s">
        <v>73</v>
      </c>
      <c r="C83" t="s">
        <v>8</v>
      </c>
      <c r="D83" t="s">
        <v>8</v>
      </c>
      <c r="E83" t="s">
        <v>74</v>
      </c>
      <c r="F83" t="s">
        <v>8</v>
      </c>
      <c r="H83" t="s">
        <v>238</v>
      </c>
      <c r="I83" t="s">
        <v>93</v>
      </c>
      <c r="J83" t="s">
        <v>239</v>
      </c>
      <c r="K83">
        <v>7124</v>
      </c>
      <c r="L83">
        <v>7124</v>
      </c>
      <c r="M83">
        <v>0</v>
      </c>
      <c r="N83">
        <v>456</v>
      </c>
      <c r="O83">
        <v>0</v>
      </c>
      <c r="P83">
        <v>13684.7</v>
      </c>
      <c r="Q83">
        <v>14431.9</v>
      </c>
      <c r="R83">
        <v>2000</v>
      </c>
      <c r="S83">
        <v>1494400</v>
      </c>
      <c r="T83">
        <v>0</v>
      </c>
      <c r="U83">
        <v>0</v>
      </c>
      <c r="V83">
        <v>1494400</v>
      </c>
      <c r="W83">
        <v>637256.31999999995</v>
      </c>
      <c r="X83">
        <v>883974.59</v>
      </c>
      <c r="Y83">
        <v>1521230.91</v>
      </c>
      <c r="Z83">
        <v>-1.8</v>
      </c>
      <c r="AA83">
        <v>12404847.720000001</v>
      </c>
      <c r="AB83">
        <v>11748568.83</v>
      </c>
      <c r="AC83">
        <v>1.018</v>
      </c>
      <c r="AD83">
        <v>0.94710000000000005</v>
      </c>
      <c r="AE83">
        <v>-1.7</v>
      </c>
    </row>
    <row r="84" spans="1:31" x14ac:dyDescent="0.25">
      <c r="A84">
        <v>76</v>
      </c>
      <c r="B84" t="s">
        <v>73</v>
      </c>
      <c r="C84" t="s">
        <v>8</v>
      </c>
      <c r="D84" t="s">
        <v>8</v>
      </c>
      <c r="E84" t="s">
        <v>78</v>
      </c>
      <c r="F84" t="s">
        <v>8</v>
      </c>
      <c r="H84" t="s">
        <v>79</v>
      </c>
      <c r="I84" t="s">
        <v>80</v>
      </c>
      <c r="J84" t="s">
        <v>240</v>
      </c>
      <c r="K84">
        <v>235</v>
      </c>
      <c r="L84">
        <v>235</v>
      </c>
      <c r="M84">
        <v>0</v>
      </c>
      <c r="N84">
        <v>232</v>
      </c>
      <c r="O84">
        <v>0</v>
      </c>
      <c r="P84">
        <v>396.66500000000002</v>
      </c>
      <c r="Q84">
        <v>409.17700000000002</v>
      </c>
      <c r="R84">
        <v>40000</v>
      </c>
      <c r="S84">
        <v>500480</v>
      </c>
      <c r="T84">
        <v>0</v>
      </c>
      <c r="U84">
        <v>0</v>
      </c>
      <c r="V84">
        <v>500480</v>
      </c>
      <c r="W84">
        <v>99</v>
      </c>
      <c r="X84">
        <v>452836.16</v>
      </c>
      <c r="Y84">
        <v>452935.16</v>
      </c>
      <c r="Z84">
        <v>9.5</v>
      </c>
      <c r="AA84">
        <v>2659171.9700000002</v>
      </c>
      <c r="AB84">
        <v>2659323.9700000002</v>
      </c>
      <c r="AC84">
        <v>0.90500000000000003</v>
      </c>
      <c r="AD84">
        <v>1.0001</v>
      </c>
      <c r="AE84">
        <v>9.5</v>
      </c>
    </row>
    <row r="85" spans="1:31" x14ac:dyDescent="0.25">
      <c r="A85">
        <v>77</v>
      </c>
      <c r="B85" t="s">
        <v>73</v>
      </c>
      <c r="C85" t="s">
        <v>8</v>
      </c>
      <c r="D85" t="s">
        <v>8</v>
      </c>
      <c r="E85" t="s">
        <v>82</v>
      </c>
      <c r="F85" t="s">
        <v>8</v>
      </c>
      <c r="H85" t="s">
        <v>241</v>
      </c>
      <c r="I85" t="s">
        <v>93</v>
      </c>
      <c r="J85" t="s">
        <v>242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1000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</row>
    <row r="86" spans="1:31" x14ac:dyDescent="0.25">
      <c r="A86">
        <v>78</v>
      </c>
      <c r="B86" t="s">
        <v>73</v>
      </c>
      <c r="C86" t="s">
        <v>8</v>
      </c>
      <c r="D86" t="s">
        <v>8</v>
      </c>
      <c r="E86" t="s">
        <v>82</v>
      </c>
      <c r="F86" t="s">
        <v>8</v>
      </c>
      <c r="H86" t="s">
        <v>210</v>
      </c>
      <c r="I86" t="s">
        <v>93</v>
      </c>
      <c r="J86" t="s">
        <v>243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2000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</row>
    <row r="87" spans="1:31" x14ac:dyDescent="0.25">
      <c r="A87">
        <v>79</v>
      </c>
      <c r="B87" t="s">
        <v>73</v>
      </c>
      <c r="C87" t="s">
        <v>8</v>
      </c>
      <c r="D87" t="s">
        <v>8</v>
      </c>
      <c r="E87" t="s">
        <v>82</v>
      </c>
      <c r="F87" t="s">
        <v>8</v>
      </c>
      <c r="H87" t="s">
        <v>210</v>
      </c>
      <c r="I87" t="s">
        <v>93</v>
      </c>
      <c r="J87" t="s">
        <v>244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2000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</row>
    <row r="88" spans="1:31" x14ac:dyDescent="0.25">
      <c r="A88">
        <v>80</v>
      </c>
      <c r="B88" t="s">
        <v>73</v>
      </c>
      <c r="C88" t="s">
        <v>8</v>
      </c>
      <c r="D88" t="s">
        <v>8</v>
      </c>
      <c r="E88" t="s">
        <v>82</v>
      </c>
      <c r="F88" t="s">
        <v>8</v>
      </c>
      <c r="H88" t="s">
        <v>210</v>
      </c>
      <c r="I88" t="s">
        <v>93</v>
      </c>
      <c r="J88" t="s">
        <v>245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2000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</row>
    <row r="89" spans="1:31" x14ac:dyDescent="0.25">
      <c r="A89">
        <v>81</v>
      </c>
      <c r="B89" t="s">
        <v>73</v>
      </c>
      <c r="C89" t="s">
        <v>8</v>
      </c>
      <c r="D89" t="s">
        <v>8</v>
      </c>
      <c r="E89" t="s">
        <v>82</v>
      </c>
      <c r="F89" t="s">
        <v>8</v>
      </c>
      <c r="H89" t="s">
        <v>246</v>
      </c>
      <c r="I89" t="s">
        <v>205</v>
      </c>
      <c r="J89" t="s">
        <v>247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2000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</row>
    <row r="90" spans="1:31" x14ac:dyDescent="0.25">
      <c r="A90">
        <v>82</v>
      </c>
      <c r="B90" t="s">
        <v>73</v>
      </c>
      <c r="C90" t="s">
        <v>8</v>
      </c>
      <c r="D90" t="s">
        <v>8</v>
      </c>
      <c r="E90" t="s">
        <v>86</v>
      </c>
      <c r="F90" t="s">
        <v>8</v>
      </c>
      <c r="H90" t="s">
        <v>248</v>
      </c>
      <c r="I90" t="s">
        <v>76</v>
      </c>
      <c r="J90" t="s">
        <v>249</v>
      </c>
      <c r="K90">
        <v>2</v>
      </c>
      <c r="L90">
        <v>2</v>
      </c>
      <c r="M90">
        <v>0</v>
      </c>
      <c r="N90">
        <v>0</v>
      </c>
      <c r="O90">
        <v>0</v>
      </c>
      <c r="P90">
        <v>625.79300000000001</v>
      </c>
      <c r="Q90">
        <v>625.79300000000001</v>
      </c>
      <c r="R90">
        <v>20000</v>
      </c>
      <c r="S90">
        <v>0</v>
      </c>
      <c r="T90">
        <v>650000</v>
      </c>
      <c r="U90">
        <v>0</v>
      </c>
      <c r="V90">
        <v>650000</v>
      </c>
      <c r="W90">
        <v>616525</v>
      </c>
      <c r="X90">
        <v>0</v>
      </c>
      <c r="Y90">
        <v>616525</v>
      </c>
      <c r="Z90">
        <v>5.15</v>
      </c>
      <c r="AA90">
        <v>1009712</v>
      </c>
      <c r="AB90">
        <v>1009873</v>
      </c>
      <c r="AC90">
        <v>0.94850000000000001</v>
      </c>
      <c r="AD90">
        <v>1.0002</v>
      </c>
      <c r="AE90">
        <v>5.15</v>
      </c>
    </row>
    <row r="91" spans="1:31" x14ac:dyDescent="0.25">
      <c r="A91">
        <v>83</v>
      </c>
      <c r="B91" t="s">
        <v>73</v>
      </c>
      <c r="C91" t="s">
        <v>8</v>
      </c>
      <c r="D91" t="s">
        <v>8</v>
      </c>
      <c r="E91" t="s">
        <v>86</v>
      </c>
      <c r="F91" t="s">
        <v>8</v>
      </c>
      <c r="H91" t="s">
        <v>250</v>
      </c>
      <c r="I91" t="s">
        <v>93</v>
      </c>
      <c r="J91" t="s">
        <v>251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2000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</row>
    <row r="92" spans="1:31" x14ac:dyDescent="0.25">
      <c r="A92">
        <v>84</v>
      </c>
      <c r="B92" t="s">
        <v>73</v>
      </c>
      <c r="C92" t="s">
        <v>8</v>
      </c>
      <c r="D92" t="s">
        <v>8</v>
      </c>
      <c r="E92" t="s">
        <v>86</v>
      </c>
      <c r="F92" t="s">
        <v>8</v>
      </c>
      <c r="H92" t="s">
        <v>252</v>
      </c>
      <c r="I92" t="s">
        <v>80</v>
      </c>
      <c r="J92" t="s">
        <v>253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2000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</row>
    <row r="93" spans="1:31" x14ac:dyDescent="0.25">
      <c r="A93">
        <v>85</v>
      </c>
      <c r="B93" t="s">
        <v>73</v>
      </c>
      <c r="C93" t="s">
        <v>8</v>
      </c>
      <c r="D93" t="s">
        <v>8</v>
      </c>
      <c r="E93" t="s">
        <v>254</v>
      </c>
      <c r="F93" t="s">
        <v>8</v>
      </c>
      <c r="H93" t="s">
        <v>255</v>
      </c>
      <c r="I93" t="s">
        <v>119</v>
      </c>
      <c r="J93" t="s">
        <v>256</v>
      </c>
      <c r="K93">
        <v>15</v>
      </c>
      <c r="L93">
        <v>15</v>
      </c>
      <c r="M93">
        <v>0</v>
      </c>
      <c r="N93">
        <v>0</v>
      </c>
      <c r="O93">
        <v>0</v>
      </c>
      <c r="P93">
        <v>0</v>
      </c>
      <c r="Q93">
        <v>0</v>
      </c>
      <c r="R93">
        <v>40000</v>
      </c>
      <c r="S93">
        <v>0</v>
      </c>
      <c r="T93">
        <v>0</v>
      </c>
      <c r="U93">
        <v>0</v>
      </c>
      <c r="V93">
        <v>0</v>
      </c>
      <c r="W93">
        <v>4926</v>
      </c>
      <c r="X93">
        <v>0</v>
      </c>
      <c r="Y93">
        <v>4926</v>
      </c>
      <c r="Z93">
        <v>-492600</v>
      </c>
      <c r="AA93">
        <v>98516.27</v>
      </c>
      <c r="AB93">
        <v>98456.27</v>
      </c>
      <c r="AC93">
        <v>0</v>
      </c>
      <c r="AD93">
        <v>0.99939999999999996</v>
      </c>
      <c r="AE93">
        <v>99.94</v>
      </c>
    </row>
    <row r="94" spans="1:31" x14ac:dyDescent="0.25">
      <c r="A94">
        <v>86</v>
      </c>
      <c r="B94" t="s">
        <v>73</v>
      </c>
      <c r="C94" t="s">
        <v>8</v>
      </c>
      <c r="D94" t="s">
        <v>8</v>
      </c>
      <c r="E94" t="s">
        <v>74</v>
      </c>
      <c r="F94" t="s">
        <v>8</v>
      </c>
      <c r="H94" t="s">
        <v>257</v>
      </c>
      <c r="I94" t="s">
        <v>93</v>
      </c>
      <c r="J94" t="s">
        <v>258</v>
      </c>
      <c r="K94">
        <v>3759</v>
      </c>
      <c r="L94">
        <v>3759</v>
      </c>
      <c r="M94">
        <v>0</v>
      </c>
      <c r="N94">
        <v>185</v>
      </c>
      <c r="O94">
        <v>0</v>
      </c>
      <c r="P94">
        <v>16661</v>
      </c>
      <c r="Q94">
        <v>17462.900000000001</v>
      </c>
      <c r="R94">
        <v>2000</v>
      </c>
      <c r="S94">
        <v>1603800</v>
      </c>
      <c r="T94">
        <v>0</v>
      </c>
      <c r="U94">
        <v>650000</v>
      </c>
      <c r="V94">
        <v>953800</v>
      </c>
      <c r="W94">
        <v>527931.55000000005</v>
      </c>
      <c r="X94">
        <v>307865.90000000002</v>
      </c>
      <c r="Y94">
        <v>835797.45</v>
      </c>
      <c r="Z94">
        <v>12.37</v>
      </c>
      <c r="AA94">
        <v>7982504.9100000001</v>
      </c>
      <c r="AB94">
        <v>8638717.6999999993</v>
      </c>
      <c r="AC94">
        <v>0.87629999999999997</v>
      </c>
      <c r="AD94">
        <v>1.0822000000000001</v>
      </c>
      <c r="AE94">
        <v>13.39</v>
      </c>
    </row>
    <row r="95" spans="1:31" x14ac:dyDescent="0.25">
      <c r="A95">
        <v>87</v>
      </c>
      <c r="B95" t="s">
        <v>73</v>
      </c>
      <c r="C95" t="s">
        <v>8</v>
      </c>
      <c r="D95" t="s">
        <v>8</v>
      </c>
      <c r="E95" t="s">
        <v>74</v>
      </c>
      <c r="F95" t="s">
        <v>8</v>
      </c>
      <c r="H95" t="s">
        <v>259</v>
      </c>
      <c r="I95" t="s">
        <v>93</v>
      </c>
      <c r="J95" t="s">
        <v>260</v>
      </c>
      <c r="K95">
        <v>7866</v>
      </c>
      <c r="L95">
        <v>7866</v>
      </c>
      <c r="M95">
        <v>0</v>
      </c>
      <c r="N95">
        <v>388</v>
      </c>
      <c r="O95">
        <v>0</v>
      </c>
      <c r="P95">
        <v>16381.4</v>
      </c>
      <c r="Q95">
        <v>17198</v>
      </c>
      <c r="R95">
        <v>2000</v>
      </c>
      <c r="S95">
        <v>1633200</v>
      </c>
      <c r="T95">
        <v>180000</v>
      </c>
      <c r="U95">
        <v>0</v>
      </c>
      <c r="V95">
        <v>1813200</v>
      </c>
      <c r="W95">
        <v>954983.61</v>
      </c>
      <c r="X95">
        <v>643190.11</v>
      </c>
      <c r="Y95">
        <v>1598173.72</v>
      </c>
      <c r="Z95">
        <v>11.86</v>
      </c>
      <c r="AA95">
        <v>14200861.9</v>
      </c>
      <c r="AB95">
        <v>14552133.25</v>
      </c>
      <c r="AC95">
        <v>0.88139999999999996</v>
      </c>
      <c r="AD95">
        <v>1.0246999999999999</v>
      </c>
      <c r="AE95">
        <v>12.15</v>
      </c>
    </row>
    <row r="96" spans="1:31" x14ac:dyDescent="0.25">
      <c r="A96">
        <v>88</v>
      </c>
      <c r="B96" t="s">
        <v>73</v>
      </c>
      <c r="C96" t="s">
        <v>8</v>
      </c>
      <c r="D96" t="s">
        <v>8</v>
      </c>
      <c r="E96" t="s">
        <v>74</v>
      </c>
      <c r="F96" t="s">
        <v>8</v>
      </c>
      <c r="H96" t="s">
        <v>261</v>
      </c>
      <c r="I96" t="s">
        <v>210</v>
      </c>
      <c r="J96" t="s">
        <v>262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2000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</row>
    <row r="97" spans="1:31" x14ac:dyDescent="0.25">
      <c r="A97">
        <v>89</v>
      </c>
      <c r="B97" t="s">
        <v>73</v>
      </c>
      <c r="C97" t="s">
        <v>8</v>
      </c>
      <c r="D97" t="s">
        <v>8</v>
      </c>
      <c r="E97" t="s">
        <v>74</v>
      </c>
      <c r="F97" t="s">
        <v>8</v>
      </c>
      <c r="H97" t="s">
        <v>263</v>
      </c>
      <c r="I97" t="s">
        <v>76</v>
      </c>
      <c r="J97" t="s">
        <v>264</v>
      </c>
      <c r="K97">
        <v>1</v>
      </c>
      <c r="L97">
        <v>1</v>
      </c>
      <c r="M97">
        <v>0</v>
      </c>
      <c r="N97">
        <v>0</v>
      </c>
      <c r="O97">
        <v>0</v>
      </c>
      <c r="P97">
        <v>4215.1000000000004</v>
      </c>
      <c r="Q97">
        <v>4706.7</v>
      </c>
      <c r="R97">
        <v>2000</v>
      </c>
      <c r="S97">
        <v>983200</v>
      </c>
      <c r="T97">
        <v>0</v>
      </c>
      <c r="U97">
        <v>976000</v>
      </c>
      <c r="V97">
        <v>7200</v>
      </c>
      <c r="W97">
        <v>6740</v>
      </c>
      <c r="X97">
        <v>0</v>
      </c>
      <c r="Y97">
        <v>6740</v>
      </c>
      <c r="Z97">
        <v>6.39</v>
      </c>
      <c r="AA97">
        <v>355214</v>
      </c>
      <c r="AB97">
        <v>355210</v>
      </c>
      <c r="AC97">
        <v>0.93610000000000004</v>
      </c>
      <c r="AD97">
        <v>1</v>
      </c>
      <c r="AE97">
        <v>6.39</v>
      </c>
    </row>
    <row r="98" spans="1:31" x14ac:dyDescent="0.25">
      <c r="A98">
        <v>90</v>
      </c>
      <c r="B98" t="s">
        <v>73</v>
      </c>
      <c r="C98" t="s">
        <v>8</v>
      </c>
      <c r="D98" t="s">
        <v>8</v>
      </c>
      <c r="E98" t="s">
        <v>74</v>
      </c>
      <c r="F98" t="s">
        <v>8</v>
      </c>
      <c r="H98" t="s">
        <v>265</v>
      </c>
      <c r="I98" t="s">
        <v>205</v>
      </c>
      <c r="J98" t="s">
        <v>266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2000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</row>
    <row r="99" spans="1:31" x14ac:dyDescent="0.25">
      <c r="A99">
        <v>91</v>
      </c>
      <c r="B99" t="s">
        <v>73</v>
      </c>
      <c r="C99" t="s">
        <v>8</v>
      </c>
      <c r="D99" t="s">
        <v>8</v>
      </c>
      <c r="E99" t="s">
        <v>74</v>
      </c>
      <c r="F99" t="s">
        <v>8</v>
      </c>
      <c r="H99" t="s">
        <v>267</v>
      </c>
      <c r="I99" t="s">
        <v>76</v>
      </c>
      <c r="J99" t="s">
        <v>268</v>
      </c>
      <c r="K99">
        <v>498</v>
      </c>
      <c r="L99">
        <v>498</v>
      </c>
      <c r="M99">
        <v>0</v>
      </c>
      <c r="N99">
        <v>0</v>
      </c>
      <c r="O99">
        <v>0</v>
      </c>
      <c r="P99">
        <v>13756.3</v>
      </c>
      <c r="Q99">
        <v>14442.7</v>
      </c>
      <c r="R99">
        <v>2000</v>
      </c>
      <c r="S99">
        <v>1372800</v>
      </c>
      <c r="T99">
        <v>90000</v>
      </c>
      <c r="U99">
        <v>0</v>
      </c>
      <c r="V99">
        <v>1462800</v>
      </c>
      <c r="W99">
        <v>1398208.85</v>
      </c>
      <c r="X99">
        <v>0</v>
      </c>
      <c r="Y99">
        <v>1398208.85</v>
      </c>
      <c r="Z99">
        <v>4.42</v>
      </c>
      <c r="AA99">
        <v>8553689.2899999991</v>
      </c>
      <c r="AB99">
        <v>10174939.33</v>
      </c>
      <c r="AC99">
        <v>0.95579999999999998</v>
      </c>
      <c r="AD99">
        <v>1.1895</v>
      </c>
      <c r="AE99">
        <v>5.26</v>
      </c>
    </row>
    <row r="100" spans="1:31" x14ac:dyDescent="0.25">
      <c r="A100">
        <v>92</v>
      </c>
      <c r="B100" t="s">
        <v>73</v>
      </c>
      <c r="C100" t="s">
        <v>8</v>
      </c>
      <c r="D100" t="s">
        <v>269</v>
      </c>
      <c r="E100" t="s">
        <v>270</v>
      </c>
      <c r="F100" t="s">
        <v>269</v>
      </c>
      <c r="H100" t="s">
        <v>271</v>
      </c>
      <c r="I100" t="s">
        <v>76</v>
      </c>
      <c r="J100" t="s">
        <v>272</v>
      </c>
      <c r="K100">
        <v>200</v>
      </c>
      <c r="L100">
        <v>200</v>
      </c>
      <c r="M100">
        <v>0</v>
      </c>
      <c r="N100">
        <v>0</v>
      </c>
      <c r="O100">
        <v>0</v>
      </c>
      <c r="P100">
        <v>1216.7370000000001</v>
      </c>
      <c r="Q100">
        <v>1237.8109999999999</v>
      </c>
      <c r="R100">
        <v>40000</v>
      </c>
      <c r="S100">
        <v>842960</v>
      </c>
      <c r="T100">
        <v>23823</v>
      </c>
      <c r="U100">
        <v>0</v>
      </c>
      <c r="V100">
        <v>866783</v>
      </c>
      <c r="W100">
        <v>782438.9</v>
      </c>
      <c r="X100">
        <v>0</v>
      </c>
      <c r="Y100">
        <v>782438.9</v>
      </c>
      <c r="Z100">
        <v>9.73</v>
      </c>
      <c r="AA100">
        <v>8574685.4700000007</v>
      </c>
      <c r="AB100">
        <v>8705284.4700000007</v>
      </c>
      <c r="AC100">
        <v>0.90269999999999995</v>
      </c>
      <c r="AD100">
        <v>1.0152000000000001</v>
      </c>
      <c r="AE100">
        <v>9.8800000000000008</v>
      </c>
    </row>
    <row r="101" spans="1:31" x14ac:dyDescent="0.25">
      <c r="A101">
        <v>93</v>
      </c>
      <c r="B101" t="s">
        <v>73</v>
      </c>
      <c r="C101" t="s">
        <v>8</v>
      </c>
      <c r="D101" t="s">
        <v>269</v>
      </c>
      <c r="E101" t="s">
        <v>270</v>
      </c>
      <c r="F101" t="s">
        <v>269</v>
      </c>
      <c r="H101" t="s">
        <v>273</v>
      </c>
      <c r="I101" t="s">
        <v>80</v>
      </c>
      <c r="J101" t="s">
        <v>274</v>
      </c>
      <c r="K101">
        <v>219</v>
      </c>
      <c r="L101">
        <v>219</v>
      </c>
      <c r="M101">
        <v>0</v>
      </c>
      <c r="N101">
        <v>218</v>
      </c>
      <c r="O101">
        <v>0</v>
      </c>
      <c r="P101">
        <v>201.798</v>
      </c>
      <c r="Q101">
        <v>215.60300000000001</v>
      </c>
      <c r="R101">
        <v>40000</v>
      </c>
      <c r="S101">
        <v>552200</v>
      </c>
      <c r="T101">
        <v>0</v>
      </c>
      <c r="U101">
        <v>0</v>
      </c>
      <c r="V101">
        <v>552200</v>
      </c>
      <c r="W101">
        <v>0</v>
      </c>
      <c r="X101">
        <v>436000</v>
      </c>
      <c r="Y101">
        <v>436000</v>
      </c>
      <c r="Z101">
        <v>21.04</v>
      </c>
      <c r="AA101">
        <v>2560708</v>
      </c>
      <c r="AB101">
        <v>2559320</v>
      </c>
      <c r="AC101">
        <v>0.78959999999999997</v>
      </c>
      <c r="AD101">
        <v>0.99950000000000006</v>
      </c>
      <c r="AE101">
        <v>21.03</v>
      </c>
    </row>
    <row r="102" spans="1:31" x14ac:dyDescent="0.25">
      <c r="A102">
        <v>94</v>
      </c>
      <c r="B102" t="s">
        <v>73</v>
      </c>
      <c r="C102" t="s">
        <v>8</v>
      </c>
      <c r="D102" t="s">
        <v>269</v>
      </c>
      <c r="E102" t="s">
        <v>270</v>
      </c>
      <c r="F102" t="s">
        <v>269</v>
      </c>
      <c r="H102" t="s">
        <v>273</v>
      </c>
      <c r="I102" t="s">
        <v>80</v>
      </c>
      <c r="J102" t="s">
        <v>275</v>
      </c>
      <c r="K102">
        <v>1</v>
      </c>
      <c r="L102">
        <v>1</v>
      </c>
      <c r="M102">
        <v>0</v>
      </c>
      <c r="N102">
        <v>1</v>
      </c>
      <c r="O102">
        <v>0</v>
      </c>
      <c r="P102">
        <v>0</v>
      </c>
      <c r="Q102">
        <v>0</v>
      </c>
      <c r="R102">
        <v>20000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</row>
    <row r="103" spans="1:31" x14ac:dyDescent="0.25">
      <c r="A103">
        <v>95</v>
      </c>
      <c r="B103" t="s">
        <v>73</v>
      </c>
      <c r="C103" t="s">
        <v>8</v>
      </c>
      <c r="D103" t="s">
        <v>269</v>
      </c>
      <c r="E103" t="s">
        <v>270</v>
      </c>
      <c r="F103" t="s">
        <v>269</v>
      </c>
      <c r="H103" t="s">
        <v>276</v>
      </c>
      <c r="I103" t="s">
        <v>76</v>
      </c>
      <c r="J103" t="s">
        <v>277</v>
      </c>
      <c r="K103">
        <v>539</v>
      </c>
      <c r="L103">
        <v>539</v>
      </c>
      <c r="M103">
        <v>0</v>
      </c>
      <c r="N103">
        <v>5</v>
      </c>
      <c r="O103">
        <v>0</v>
      </c>
      <c r="P103">
        <v>1993.6010000000001</v>
      </c>
      <c r="Q103">
        <v>2018.1479999999999</v>
      </c>
      <c r="R103">
        <v>40000</v>
      </c>
      <c r="S103">
        <v>981880</v>
      </c>
      <c r="T103">
        <v>0</v>
      </c>
      <c r="U103">
        <v>0</v>
      </c>
      <c r="V103">
        <v>981880</v>
      </c>
      <c r="W103">
        <v>903058.25</v>
      </c>
      <c r="X103">
        <v>6378.85</v>
      </c>
      <c r="Y103">
        <v>909437.1</v>
      </c>
      <c r="Z103">
        <v>7.38</v>
      </c>
      <c r="AA103">
        <v>5935905.9400000004</v>
      </c>
      <c r="AB103">
        <v>5675750.9400000004</v>
      </c>
      <c r="AC103">
        <v>0.92620000000000002</v>
      </c>
      <c r="AD103">
        <v>0.95620000000000005</v>
      </c>
      <c r="AE103">
        <v>7.06</v>
      </c>
    </row>
    <row r="104" spans="1:31" x14ac:dyDescent="0.25">
      <c r="A104">
        <v>96</v>
      </c>
      <c r="B104" t="s">
        <v>73</v>
      </c>
      <c r="C104" t="s">
        <v>8</v>
      </c>
      <c r="D104" t="s">
        <v>278</v>
      </c>
      <c r="E104" t="s">
        <v>279</v>
      </c>
      <c r="F104" t="s">
        <v>278</v>
      </c>
      <c r="H104" t="s">
        <v>280</v>
      </c>
      <c r="I104" t="s">
        <v>93</v>
      </c>
      <c r="J104" t="s">
        <v>281</v>
      </c>
      <c r="K104">
        <v>3183</v>
      </c>
      <c r="L104">
        <v>3183</v>
      </c>
      <c r="M104">
        <v>0</v>
      </c>
      <c r="N104">
        <v>84</v>
      </c>
      <c r="O104">
        <v>84</v>
      </c>
      <c r="P104">
        <v>43.137</v>
      </c>
      <c r="Q104">
        <v>62.832999999999998</v>
      </c>
      <c r="R104">
        <v>40000</v>
      </c>
      <c r="S104">
        <v>787840</v>
      </c>
      <c r="T104">
        <v>0</v>
      </c>
      <c r="U104">
        <v>0</v>
      </c>
      <c r="V104">
        <v>787840</v>
      </c>
      <c r="W104">
        <v>535679.80000000005</v>
      </c>
      <c r="X104">
        <v>0</v>
      </c>
      <c r="Y104">
        <v>535679.80000000005</v>
      </c>
      <c r="Z104">
        <v>32.01</v>
      </c>
      <c r="AA104">
        <v>5676273.7699999996</v>
      </c>
      <c r="AB104">
        <v>6082859.5599999996</v>
      </c>
      <c r="AC104">
        <v>0.67989999999999995</v>
      </c>
      <c r="AD104">
        <v>1.0716000000000001</v>
      </c>
      <c r="AE104">
        <v>34.299999999999997</v>
      </c>
    </row>
    <row r="105" spans="1:31" x14ac:dyDescent="0.25">
      <c r="A105">
        <v>97</v>
      </c>
      <c r="B105" t="s">
        <v>73</v>
      </c>
      <c r="C105" t="s">
        <v>8</v>
      </c>
      <c r="D105" t="s">
        <v>278</v>
      </c>
      <c r="E105" t="s">
        <v>91</v>
      </c>
      <c r="F105" t="s">
        <v>278</v>
      </c>
      <c r="H105" t="s">
        <v>282</v>
      </c>
      <c r="I105" t="s">
        <v>93</v>
      </c>
      <c r="J105" t="s">
        <v>283</v>
      </c>
      <c r="K105">
        <v>4768</v>
      </c>
      <c r="L105">
        <v>4768</v>
      </c>
      <c r="M105">
        <v>0</v>
      </c>
      <c r="N105">
        <v>147</v>
      </c>
      <c r="O105">
        <v>142</v>
      </c>
      <c r="P105">
        <v>35085.1</v>
      </c>
      <c r="Q105">
        <v>36004</v>
      </c>
      <c r="R105">
        <v>2000</v>
      </c>
      <c r="S105">
        <v>1837800</v>
      </c>
      <c r="T105">
        <v>0</v>
      </c>
      <c r="U105">
        <v>0</v>
      </c>
      <c r="V105">
        <v>1837800</v>
      </c>
      <c r="W105">
        <v>1041284.85</v>
      </c>
      <c r="X105">
        <v>0</v>
      </c>
      <c r="Y105">
        <v>1041284.85</v>
      </c>
      <c r="Z105">
        <v>43.34</v>
      </c>
      <c r="AA105">
        <v>10700141.51</v>
      </c>
      <c r="AB105">
        <v>10246868.710000001</v>
      </c>
      <c r="AC105">
        <v>0.56659999999999999</v>
      </c>
      <c r="AD105">
        <v>0.95760000000000001</v>
      </c>
      <c r="AE105">
        <v>41.5</v>
      </c>
    </row>
    <row r="106" spans="1:31" x14ac:dyDescent="0.25">
      <c r="A106">
        <v>98</v>
      </c>
      <c r="B106" t="s">
        <v>73</v>
      </c>
      <c r="C106" t="s">
        <v>8</v>
      </c>
      <c r="D106" t="s">
        <v>278</v>
      </c>
      <c r="E106" t="s">
        <v>279</v>
      </c>
      <c r="F106" t="s">
        <v>278</v>
      </c>
      <c r="H106" t="s">
        <v>284</v>
      </c>
      <c r="I106" t="s">
        <v>93</v>
      </c>
      <c r="J106" t="s">
        <v>285</v>
      </c>
      <c r="K106">
        <v>12013</v>
      </c>
      <c r="L106">
        <v>12013</v>
      </c>
      <c r="M106">
        <v>0</v>
      </c>
      <c r="N106">
        <v>112</v>
      </c>
      <c r="O106">
        <v>112</v>
      </c>
      <c r="P106">
        <v>226.94800000000001</v>
      </c>
      <c r="Q106">
        <v>283.21600000000001</v>
      </c>
      <c r="R106">
        <v>40000</v>
      </c>
      <c r="S106">
        <v>2250720</v>
      </c>
      <c r="T106">
        <v>0</v>
      </c>
      <c r="U106">
        <v>0</v>
      </c>
      <c r="V106">
        <v>2250720</v>
      </c>
      <c r="W106">
        <v>1922602.11</v>
      </c>
      <c r="X106">
        <v>0</v>
      </c>
      <c r="Y106">
        <v>1922602.11</v>
      </c>
      <c r="Z106">
        <v>14.58</v>
      </c>
      <c r="AA106">
        <v>19655873.789999999</v>
      </c>
      <c r="AB106">
        <v>21540219.41</v>
      </c>
      <c r="AC106">
        <v>0.85419999999999996</v>
      </c>
      <c r="AD106">
        <v>1.0959000000000001</v>
      </c>
      <c r="AE106">
        <v>15.98</v>
      </c>
    </row>
    <row r="107" spans="1:31" x14ac:dyDescent="0.25">
      <c r="A107">
        <v>99</v>
      </c>
      <c r="B107" t="s">
        <v>73</v>
      </c>
      <c r="C107" t="s">
        <v>8</v>
      </c>
      <c r="D107" t="s">
        <v>278</v>
      </c>
      <c r="E107" t="s">
        <v>91</v>
      </c>
      <c r="F107" t="s">
        <v>278</v>
      </c>
      <c r="H107" t="s">
        <v>286</v>
      </c>
      <c r="I107" t="s">
        <v>119</v>
      </c>
      <c r="J107" t="s">
        <v>287</v>
      </c>
      <c r="K107">
        <v>433</v>
      </c>
      <c r="L107">
        <v>433</v>
      </c>
      <c r="M107">
        <v>0</v>
      </c>
      <c r="N107">
        <v>0</v>
      </c>
      <c r="O107">
        <v>0</v>
      </c>
      <c r="P107">
        <v>243.006</v>
      </c>
      <c r="Q107">
        <v>246.721</v>
      </c>
      <c r="R107">
        <v>40000</v>
      </c>
      <c r="S107">
        <v>148600</v>
      </c>
      <c r="T107">
        <v>0</v>
      </c>
      <c r="U107">
        <v>0</v>
      </c>
      <c r="V107">
        <v>148600</v>
      </c>
      <c r="W107">
        <v>134433.79999999999</v>
      </c>
      <c r="X107">
        <v>0</v>
      </c>
      <c r="Y107">
        <v>134433.79999999999</v>
      </c>
      <c r="Z107">
        <v>9.5299999999999994</v>
      </c>
      <c r="AA107">
        <v>1440899.88</v>
      </c>
      <c r="AB107">
        <v>1599285.37</v>
      </c>
      <c r="AC107">
        <v>0.90469999999999995</v>
      </c>
      <c r="AD107">
        <v>1.1099000000000001</v>
      </c>
      <c r="AE107">
        <v>10.58</v>
      </c>
    </row>
    <row r="108" spans="1:31" x14ac:dyDescent="0.25">
      <c r="A108">
        <v>100</v>
      </c>
      <c r="B108" t="s">
        <v>73</v>
      </c>
      <c r="C108" t="s">
        <v>8</v>
      </c>
      <c r="D108" t="s">
        <v>278</v>
      </c>
      <c r="E108" t="s">
        <v>91</v>
      </c>
      <c r="F108" t="s">
        <v>278</v>
      </c>
      <c r="H108" t="s">
        <v>288</v>
      </c>
      <c r="I108" t="s">
        <v>93</v>
      </c>
      <c r="J108" t="s">
        <v>289</v>
      </c>
      <c r="K108">
        <v>7884</v>
      </c>
      <c r="L108">
        <v>7884</v>
      </c>
      <c r="M108">
        <v>0</v>
      </c>
      <c r="N108">
        <v>74</v>
      </c>
      <c r="O108">
        <v>74</v>
      </c>
      <c r="P108">
        <v>42773.8</v>
      </c>
      <c r="Q108">
        <v>43994.2</v>
      </c>
      <c r="R108">
        <v>2000</v>
      </c>
      <c r="S108">
        <v>2440800</v>
      </c>
      <c r="T108">
        <v>0</v>
      </c>
      <c r="U108">
        <v>0</v>
      </c>
      <c r="V108">
        <v>2440800</v>
      </c>
      <c r="W108">
        <v>11500978.1</v>
      </c>
      <c r="X108">
        <v>0</v>
      </c>
      <c r="Y108">
        <v>11500978.1</v>
      </c>
      <c r="Z108">
        <v>-371.2</v>
      </c>
      <c r="AA108">
        <v>33377416.25</v>
      </c>
      <c r="AB108">
        <v>44991974.450000003</v>
      </c>
      <c r="AC108">
        <v>4.7119999999999997</v>
      </c>
      <c r="AD108">
        <v>1.3480000000000001</v>
      </c>
      <c r="AE108">
        <v>-500.38</v>
      </c>
    </row>
    <row r="109" spans="1:31" x14ac:dyDescent="0.25">
      <c r="A109">
        <v>101</v>
      </c>
      <c r="B109" t="s">
        <v>290</v>
      </c>
      <c r="C109" t="s">
        <v>291</v>
      </c>
      <c r="D109" t="s">
        <v>292</v>
      </c>
      <c r="E109" t="s">
        <v>293</v>
      </c>
      <c r="F109" t="s">
        <v>292</v>
      </c>
      <c r="H109" t="s">
        <v>294</v>
      </c>
      <c r="I109" t="s">
        <v>80</v>
      </c>
      <c r="J109" t="s">
        <v>295</v>
      </c>
      <c r="K109">
        <v>269</v>
      </c>
      <c r="L109">
        <v>269</v>
      </c>
      <c r="M109">
        <v>0</v>
      </c>
      <c r="N109">
        <v>256</v>
      </c>
      <c r="O109">
        <v>0</v>
      </c>
      <c r="P109">
        <v>959.274</v>
      </c>
      <c r="Q109">
        <v>984.09199999999998</v>
      </c>
      <c r="R109">
        <v>20000</v>
      </c>
      <c r="S109">
        <v>496360</v>
      </c>
      <c r="T109">
        <v>0</v>
      </c>
      <c r="U109">
        <v>0</v>
      </c>
      <c r="V109">
        <v>496360</v>
      </c>
      <c r="W109">
        <v>1391</v>
      </c>
      <c r="X109">
        <v>447814.85</v>
      </c>
      <c r="Y109">
        <v>449205.85</v>
      </c>
      <c r="Z109">
        <v>9.5</v>
      </c>
      <c r="AA109">
        <v>2623324.64</v>
      </c>
      <c r="AB109">
        <v>2626593.64</v>
      </c>
      <c r="AC109">
        <v>0.90500000000000003</v>
      </c>
      <c r="AD109">
        <v>1.0012000000000001</v>
      </c>
      <c r="AE109">
        <v>9.51</v>
      </c>
    </row>
  </sheetData>
  <mergeCells count="41">
    <mergeCell ref="A1:AF1"/>
    <mergeCell ref="A2:AF2"/>
    <mergeCell ref="A3:AF3"/>
    <mergeCell ref="B4"/>
    <mergeCell ref="C4"/>
    <mergeCell ref="B5"/>
    <mergeCell ref="C5"/>
    <mergeCell ref="A7"/>
    <mergeCell ref="B7"/>
    <mergeCell ref="C7"/>
    <mergeCell ref="D7"/>
    <mergeCell ref="E7"/>
    <mergeCell ref="F7"/>
    <mergeCell ref="G7"/>
    <mergeCell ref="H7"/>
    <mergeCell ref="N7"/>
    <mergeCell ref="O7"/>
    <mergeCell ref="P7"/>
    <mergeCell ref="I6"/>
    <mergeCell ref="J6"/>
    <mergeCell ref="I7"/>
    <mergeCell ref="J7"/>
    <mergeCell ref="K7"/>
    <mergeCell ref="L7"/>
    <mergeCell ref="M7"/>
    <mergeCell ref="Q7"/>
    <mergeCell ref="R7"/>
    <mergeCell ref="S7"/>
    <mergeCell ref="T7"/>
    <mergeCell ref="U7"/>
    <mergeCell ref="V7"/>
    <mergeCell ref="W7"/>
    <mergeCell ref="X7"/>
    <mergeCell ref="Y7"/>
    <mergeCell ref="Z7"/>
    <mergeCell ref="AF7"/>
    <mergeCell ref="AA7"/>
    <mergeCell ref="AB7"/>
    <mergeCell ref="AC7"/>
    <mergeCell ref="AD7"/>
    <mergeCell ref="AE7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(3)</vt:lpstr>
      <vt:lpstr>sheet1 (2)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nsoft</dc:creator>
  <cp:lastModifiedBy>User</cp:lastModifiedBy>
  <dcterms:created xsi:type="dcterms:W3CDTF">2025-04-05T06:36:20Z</dcterms:created>
  <dcterms:modified xsi:type="dcterms:W3CDTF">2025-04-05T07:52:56Z</dcterms:modified>
</cp:coreProperties>
</file>