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70" windowWidth="28455" windowHeight="11955"/>
  </bookViews>
  <sheets>
    <sheet name="feb" sheetId="2" r:id="rId1"/>
    <sheet name="remarks" sheetId="4" r:id="rId2"/>
  </sheets>
  <calcPr calcId="124519"/>
</workbook>
</file>

<file path=xl/calcChain.xml><?xml version="1.0" encoding="utf-8"?>
<calcChain xmlns="http://schemas.openxmlformats.org/spreadsheetml/2006/main">
  <c r="G3" i="4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2"/>
  <c r="C29"/>
  <c r="F29" l="1"/>
  <c r="L48" i="2"/>
  <c r="K48"/>
</calcChain>
</file>

<file path=xl/sharedStrings.xml><?xml version="1.0" encoding="utf-8"?>
<sst xmlns="http://schemas.openxmlformats.org/spreadsheetml/2006/main" count="513" uniqueCount="177">
  <si>
    <t>Bangalore Electricity Supply Company Limited (BESCOM)</t>
  </si>
  <si>
    <t>Energy Audit Feeder Wise Report</t>
  </si>
  <si>
    <t>Report for the Period from 01-Feb-2025 to 28-Feb-2025</t>
  </si>
  <si>
    <t xml:space="preserve">Generated By: </t>
  </si>
  <si>
    <t>N S INDIRA</t>
  </si>
  <si>
    <t xml:space="preserve">Generated On: </t>
  </si>
  <si>
    <t>05-04-2025 10:45:48</t>
  </si>
  <si>
    <t>Sub-Division:</t>
  </si>
  <si>
    <t>HARAPANAHALLI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</si>
  <si>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</si>
  <si>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</si>
  <si>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</si>
  <si>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</si>
  <si>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</si>
  <si>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</si>
  <si>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</si>
  <si>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</si>
  <si>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</si>
  <si>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</si>
  <si>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</si>
  <si>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</si>
  <si>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</si>
  <si>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</si>
  <si>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</si>
  <si>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</si>
  <si>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</si>
  <si>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</si>
  <si>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</si>
  <si>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</si>
  <si>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</si>
  <si>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</si>
  <si>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</si>
  <si>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</si>
  <si>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</si>
  <si>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</si>
  <si>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</si>
  <si>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</si>
  <si>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</si>
  <si>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</si>
  <si>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</si>
  <si>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</si>
  <si>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</si>
  <si>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</si>
  <si>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</si>
  <si>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</si>
  <si>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</si>
  <si>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</si>
  <si>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</si>
  <si>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</si>
  <si>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</si>
  <si>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</si>
  <si>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</si>
  <si>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</si>
  <si>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</si>
  <si>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</si>
  <si>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</si>
  <si>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</si>
  <si>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</si>
  <si>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</si>
  <si>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</si>
  <si>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</si>
  <si>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</si>
  <si>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</si>
  <si>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</si>
  <si>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</si>
  <si>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</si>
  <si>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</si>
  <si>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</si>
  <si>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</si>
  <si>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</si>
  <si>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</si>
  <si>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</si>
  <si>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</si>
  <si>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DAVANAGERE</t>
  </si>
  <si>
    <t>HARIHARA</t>
  </si>
  <si>
    <t>BENNEHALLI_66</t>
  </si>
  <si>
    <t>F03-MUTTIGI</t>
  </si>
  <si>
    <t>NJY</t>
  </si>
  <si>
    <t>1310303906010103</t>
  </si>
  <si>
    <t>F04-BADA</t>
  </si>
  <si>
    <t>AGRI</t>
  </si>
  <si>
    <t>1310303906010104</t>
  </si>
  <si>
    <t>F05-CHIGATERI</t>
  </si>
  <si>
    <t>1310303906010105</t>
  </si>
  <si>
    <t>HARAPPANAHALLI_66</t>
  </si>
  <si>
    <t>F10-KUMARNAHALLI</t>
  </si>
  <si>
    <t>1310303907020303</t>
  </si>
  <si>
    <t>TELIGI</t>
  </si>
  <si>
    <t>PUNABHAGHATTA_66</t>
  </si>
  <si>
    <t>F05-HOSAKOTI</t>
  </si>
  <si>
    <t>1310303903010104</t>
  </si>
  <si>
    <t>F08-KAVALAHALLI</t>
  </si>
  <si>
    <t>1310303903020304</t>
  </si>
  <si>
    <t>F09-BAGALI</t>
  </si>
  <si>
    <t>1310303907020302</t>
  </si>
  <si>
    <t>F09-ADAVIMALLAPURA</t>
  </si>
  <si>
    <t>1310303903020101</t>
  </si>
  <si>
    <t>TELAGI_66</t>
  </si>
  <si>
    <t>F13-THALAVAGALU NJY</t>
  </si>
  <si>
    <t>1310303905030502</t>
  </si>
  <si>
    <t>TUMKUR</t>
  </si>
  <si>
    <t>MADHUGIRI</t>
  </si>
  <si>
    <t>MADHUGIRI_220</t>
  </si>
  <si>
    <t>F04-BALENAHALLI</t>
  </si>
  <si>
    <t>1320301904020301</t>
  </si>
  <si>
    <t>F02-NEELAVANJI</t>
  </si>
  <si>
    <t>1310303906010102</t>
  </si>
  <si>
    <t>F03-GOWRIHALLI</t>
  </si>
  <si>
    <t>1310303907010103</t>
  </si>
  <si>
    <t>F03-KYAKETTE</t>
  </si>
  <si>
    <t>1310303903010103</t>
  </si>
  <si>
    <t>F01-SASVIHALLI</t>
  </si>
  <si>
    <t>1310303906010101</t>
  </si>
  <si>
    <t>F02-HULIKATTE NJY</t>
  </si>
  <si>
    <t>1310303907010505</t>
  </si>
  <si>
    <t>F12-KHANAHALLI</t>
  </si>
  <si>
    <t>1310303907020305</t>
  </si>
  <si>
    <t>F08-BENNIHALLI NJY</t>
  </si>
  <si>
    <t>1310303906020302</t>
  </si>
  <si>
    <t>ITTIGI_220</t>
  </si>
  <si>
    <t>F13-KANAVIHALLI</t>
  </si>
  <si>
    <t>1310303904010102</t>
  </si>
  <si>
    <t>F17-KOOLAHALLI NJY</t>
  </si>
  <si>
    <t>1310303907020307</t>
  </si>
  <si>
    <t>F06-ARASIKERE</t>
  </si>
  <si>
    <t>1310303903020302</t>
  </si>
  <si>
    <t>F08-KADABAGERINJY</t>
  </si>
  <si>
    <t>1310303907020301</t>
  </si>
  <si>
    <t xml:space="preserve">F02-JITTINAKATTE </t>
  </si>
  <si>
    <t>1310303901010101</t>
  </si>
  <si>
    <t>F04-PUNABHAGHATTA NJY</t>
  </si>
  <si>
    <t>1310303903020301</t>
  </si>
  <si>
    <t>F06-MATTIHALLI</t>
  </si>
  <si>
    <t>1310303906020301</t>
  </si>
  <si>
    <t>F07-NAGARAKONDA NJY</t>
  </si>
  <si>
    <t>1310303906010106</t>
  </si>
  <si>
    <t>F09-HAGARIGUDIHALLI IP</t>
  </si>
  <si>
    <t>1310303906020303</t>
  </si>
  <si>
    <t>F03-NANDIBEVOOR</t>
  </si>
  <si>
    <t>1310303904010101</t>
  </si>
  <si>
    <t>F11-HUNASEHALLI</t>
  </si>
  <si>
    <t>1310303906020305</t>
  </si>
  <si>
    <t>F01-BANDRI</t>
  </si>
  <si>
    <t>1310303907010101</t>
  </si>
  <si>
    <t xml:space="preserve">F16-NICHHAPURA </t>
  </si>
  <si>
    <t>1310303907020306</t>
  </si>
  <si>
    <t>HALUVAGALU_66</t>
  </si>
  <si>
    <t>F05-NANDYALA</t>
  </si>
  <si>
    <t>1310303902020303</t>
  </si>
  <si>
    <t>F13-THOUDUR IP</t>
  </si>
  <si>
    <t>1310303903010107</t>
  </si>
  <si>
    <t>F07-TBWS</t>
  </si>
  <si>
    <t>WATER WORKS</t>
  </si>
  <si>
    <t>1310303907010501</t>
  </si>
  <si>
    <t>F04-GUNDAGATTI</t>
  </si>
  <si>
    <t>1310303905020301</t>
  </si>
  <si>
    <t>F10-GOURIPURA</t>
  </si>
  <si>
    <t>1310303906020304</t>
  </si>
  <si>
    <t>F04-HARAKANALU</t>
  </si>
  <si>
    <t>1310303907010104</t>
  </si>
  <si>
    <t>F06-HPHALLI-RURAL-I.P</t>
  </si>
  <si>
    <t>1310303907010106</t>
  </si>
  <si>
    <t>F12-BUDIYAL</t>
  </si>
  <si>
    <t>1310303903020501</t>
  </si>
  <si>
    <t>F11-KODIHALLINJY</t>
  </si>
  <si>
    <t>1310303907020304</t>
  </si>
  <si>
    <t>feeder name</t>
  </si>
  <si>
    <t>Count of RR No as per rr no wise dcb</t>
  </si>
  <si>
    <t>Sum of Total Consumption as per rr no wise dcb</t>
  </si>
  <si>
    <t>Count of RR No as per energy audit</t>
  </si>
  <si>
    <t>Sum of Total Consumption as per energy audit</t>
  </si>
  <si>
    <t>F01SASVIHALLI</t>
  </si>
  <si>
    <t>F11HUNASEHALLI</t>
  </si>
  <si>
    <t>F01BANDRI</t>
  </si>
  <si>
    <t>F11KODIHALLINJY</t>
  </si>
  <si>
    <t>Grand Total</t>
  </si>
  <si>
    <t>diff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</si>
</sst>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 applyBorder="0"/>
  </cellStyleXfs>
  <cellXfs count="17">
    <xf numFmtId="0" fontId="0" fillId="0" borderId="0" xfId="0" applyNumberFormat="1" applyFill="1" applyAlignment="1" applyProtection="1"/>
    <xf numFmtId="0" fontId="3" fillId="3" borderId="0" xfId="0" applyNumberFormat="1" applyFont="1" applyFill="1" applyAlignment="1" applyProtection="1">
      <alignment horizontal="right"/>
    </xf>
    <xf numFmtId="0" fontId="3" fillId="2" borderId="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3" fillId="3" borderId="0" xfId="0" applyNumberFormat="1" applyFont="1" applyFill="1" applyAlignment="1" applyProtection="1">
      <alignment horizontal="left" wrapText="1"/>
    </xf>
    <xf numFmtId="0" fontId="0" fillId="0" borderId="0" xfId="0" applyNumberFormat="1" applyFill="1" applyBorder="1" applyAlignment="1" applyProtection="1"/>
    <xf numFmtId="0" fontId="4" fillId="4" borderId="2" xfId="0" applyNumberFormat="1" applyFont="1" applyFill="1" applyBorder="1" applyAlignment="1"/>
    <xf numFmtId="0" fontId="0" fillId="0" borderId="0" xfId="0" applyNumberFormat="1" applyFill="1" applyAlignment="1">
      <alignment horizontal="left"/>
    </xf>
    <xf numFmtId="0" fontId="0" fillId="0" borderId="0" xfId="0" applyNumberFormat="1" applyFill="1" applyAlignment="1"/>
    <xf numFmtId="0" fontId="4" fillId="4" borderId="0" xfId="0" applyNumberFormat="1" applyFont="1" applyFill="1" applyBorder="1" applyAlignment="1" applyProtection="1"/>
    <xf numFmtId="0" fontId="4" fillId="5" borderId="3" xfId="0" applyNumberFormat="1" applyFont="1" applyFill="1" applyBorder="1" applyAlignment="1">
      <alignment horizontal="left"/>
    </xf>
    <xf numFmtId="0" fontId="4" fillId="5" borderId="3" xfId="0" applyNumberFormat="1" applyFont="1" applyFill="1" applyBorder="1" applyAlignment="1"/>
    <xf numFmtId="0" fontId="0" fillId="6" borderId="0" xfId="0" applyNumberFormat="1" applyFill="1" applyAlignment="1" applyProtection="1"/>
  </cellXfs>
  <cellStyles count="1">
    <cellStyle name="Normal" xfId="0" builtinId="0"/>
  </cellStyles>
  <dxfs count="33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8:AG48" totalsRowCount="1">
  <autoFilter ref="A8:AG48">
    <filterColumn colId="3">
      <filters>
        <filter val="HARAPANAHALLI"/>
        <filter val="TELIGI"/>
      </filters>
    </filterColumn>
    <filterColumn colId="4">
      <filters>
        <filter val="BENNEHALLI_66"/>
        <filter val="HARAPPANAHALLI_66"/>
        <filter val="ITTIGI_220"/>
        <filter val="PUNABHAGHATTA_66"/>
      </filters>
    </filterColumn>
  </autoFilter>
  <tableColumns count="33">
    <tableColumn id="1" name="SLNO" totalsRowDxfId="32"/>
    <tableColumn id="2" name="CIRCLE" totalsRowDxfId="31"/>
    <tableColumn id="3" name="DIVISION" totalsRowDxfId="30"/>
    <tableColumn id="4" name="SUB DIVISION" totalsRowDxfId="29"/>
    <tableColumn id="5" name="STATION NAME" totalsRowDxfId="28"/>
    <tableColumn id="6" name="FEEDER OWNER" totalsRowDxfId="27"/>
    <tableColumn id="7" name="FEEDER INDEX" totalsRowDxfId="26"/>
    <tableColumn id="8" name="FEEDER NAME" totalsRowDxfId="25"/>
    <tableColumn id="9" name="FEEDER TYPE" totalsRowDxfId="24"/>
    <tableColumn id="10" name="FEEDER CODE" totalsRowDxfId="23"/>
    <tableColumn id="11" name="NO OF INS" totalsRowFunction="sum" totalsRowDxfId="22"/>
    <tableColumn id="12" name="NO OF ACTIVE INS" totalsRowFunction="sum" totalsRowDxfId="21"/>
    <tableColumn id="13" name="NO OF INACTIVE INS" totalsRowDxfId="20"/>
    <tableColumn id="14" name="IP SET INSTALLATION" totalsRowDxfId="19"/>
    <tableColumn id="15" name="IP_UNBILLED" totalsRowDxfId="18"/>
    <tableColumn id="16" name="IR" totalsRowDxfId="17"/>
    <tableColumn id="17" name="FR" totalsRowDxfId="16"/>
    <tableColumn id="18" name="MC" totalsRowDxfId="15"/>
    <tableColumn id="19" name="CONSUMPTION Q=(O-N)*P" totalsRowDxfId="14"/>
    <tableColumn id="20" name="IMPORTED ENERGY" totalsRowDxfId="13"/>
    <tableColumn id="21" name="EXPORTED ENERGY" totalsRowDxfId="12"/>
    <tableColumn id="22" name="NET CONSUMPTION T=Q+R-S" totalsRowDxfId="11"/>
    <tableColumn id="23" name="METERED SALES" totalsRowDxfId="10"/>
    <tableColumn id="24" name="UNMETERED SALES" totalsRowDxfId="9"/>
    <tableColumn id="25" name="TOTAL SALES W=U+V" totalsRowDxfId="8"/>
    <tableColumn id="26" name="T AND D LOSS X=(T-W/T)*100" totalsRowDxfId="7"/>
    <tableColumn id="27" name="DEMAND" totalsRowDxfId="6"/>
    <tableColumn id="28" name="COLLECTION" totalsRowDxfId="5"/>
    <tableColumn id="29" name="BILLING EFFICIENCY AA=W/T" totalsRowDxfId="4"/>
    <tableColumn id="30" name="COLLECTION EFFICIENCY AB=Z/Y" totalsRowDxfId="3"/>
    <tableColumn id="31" name="AT AND C LOSS AC=((1-AA*AB)*100" totalsRowDxfId="2"/>
    <tableColumn id="32" name="REMARKS" totalsRowDxfId="1"/>
    <tableColumn id="33" name="STATUS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8"/>
  <sheetViews>
    <sheetView tabSelected="1" topLeftCell="G1" workbookViewId="0">
      <selection activeCell="H50" sqref="H50"/>
    </sheetView>
  </sheetViews>
  <sheetFormatPr defaultRowHeight="15"/>
  <cols>
    <col min="1" max="1" width="9.140625" customWidth="1"/>
    <col min="2" max="3" width="20.7109375" customWidth="1"/>
    <col min="4" max="4" width="16.28515625" customWidth="1"/>
    <col min="5" max="5" width="20.5703125" customWidth="1"/>
    <col min="6" max="6" width="18.28515625" customWidth="1"/>
    <col min="7" max="7" width="16.7109375" customWidth="1"/>
    <col min="8" max="8" width="24.85546875" customWidth="1"/>
    <col min="9" max="9" width="15.5703125" customWidth="1"/>
    <col min="10" max="10" width="18.85546875" customWidth="1"/>
    <col min="11" max="11" width="13.42578125" hidden="1" customWidth="1"/>
    <col min="12" max="12" width="20" hidden="1" customWidth="1"/>
    <col min="13" max="13" width="21.85546875" hidden="1" customWidth="1"/>
    <col min="14" max="14" width="22.42578125" hidden="1" customWidth="1"/>
    <col min="15" max="15" width="15.7109375" hidden="1" customWidth="1"/>
    <col min="16" max="17" width="12" hidden="1" customWidth="1"/>
    <col min="18" max="18" width="7.42578125" hidden="1" customWidth="1"/>
    <col min="19" max="19" width="27.5703125" hidden="1" customWidth="1"/>
    <col min="20" max="20" width="21.140625" hidden="1" customWidth="1"/>
    <col min="21" max="21" width="21" hidden="1" customWidth="1"/>
    <col min="22" max="22" width="29.42578125" hidden="1" customWidth="1"/>
    <col min="23" max="23" width="18.42578125" hidden="1" customWidth="1"/>
    <col min="24" max="24" width="21.140625" hidden="1" customWidth="1"/>
    <col min="25" max="25" width="22.5703125" customWidth="1"/>
    <col min="26" max="26" width="29.85546875" customWidth="1"/>
    <col min="27" max="27" width="14" customWidth="1"/>
    <col min="28" max="28" width="15.28515625" customWidth="1"/>
    <col min="29" max="29" width="29" customWidth="1"/>
    <col min="30" max="30" width="32" customWidth="1"/>
    <col min="31" max="31" width="34.85546875" customWidth="1"/>
    <col min="32" max="32" width="12.85546875" customWidth="1"/>
    <col min="33" max="33" width="11.140625" customWidth="1"/>
  </cols>
  <sheetData>
    <row r="1" spans="1:33" ht="18.75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5" t="s">
        <v>0</v>
      </c>
      <c r="L1" s="5" t="s">
        <v>0</v>
      </c>
      <c r="M1" s="5" t="s">
        <v>0</v>
      </c>
      <c r="N1" s="5" t="s">
        <v>0</v>
      </c>
      <c r="O1" s="5" t="s">
        <v>0</v>
      </c>
      <c r="P1" s="5" t="s">
        <v>0</v>
      </c>
      <c r="Q1" s="5" t="s">
        <v>0</v>
      </c>
      <c r="R1" s="5" t="s">
        <v>0</v>
      </c>
      <c r="S1" s="5" t="s">
        <v>0</v>
      </c>
      <c r="T1" s="5" t="s">
        <v>0</v>
      </c>
      <c r="U1" s="5" t="s">
        <v>0</v>
      </c>
      <c r="V1" s="5" t="s">
        <v>0</v>
      </c>
      <c r="W1" s="5" t="s">
        <v>0</v>
      </c>
      <c r="X1" s="5" t="s">
        <v>0</v>
      </c>
      <c r="Y1" s="5" t="s">
        <v>0</v>
      </c>
      <c r="Z1" s="5" t="s">
        <v>0</v>
      </c>
      <c r="AA1" s="5" t="s">
        <v>0</v>
      </c>
      <c r="AB1" s="5" t="s">
        <v>0</v>
      </c>
      <c r="AC1" s="5" t="s">
        <v>0</v>
      </c>
      <c r="AD1" s="5" t="s">
        <v>0</v>
      </c>
      <c r="AE1" s="5" t="s">
        <v>0</v>
      </c>
      <c r="AF1" s="5" t="s">
        <v>0</v>
      </c>
    </row>
    <row r="2" spans="1:33" ht="18.7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5" t="s">
        <v>1</v>
      </c>
      <c r="AA2" s="5" t="s">
        <v>1</v>
      </c>
      <c r="AB2" s="5" t="s">
        <v>1</v>
      </c>
      <c r="AC2" s="5" t="s">
        <v>1</v>
      </c>
      <c r="AD2" s="5" t="s">
        <v>1</v>
      </c>
      <c r="AE2" s="5" t="s">
        <v>1</v>
      </c>
      <c r="AF2" s="5" t="s">
        <v>1</v>
      </c>
    </row>
    <row r="3" spans="1:33" ht="18.75">
      <c r="A3" s="5" t="s">
        <v>2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  <c r="M3" s="5" t="s">
        <v>2</v>
      </c>
      <c r="N3" s="5" t="s">
        <v>2</v>
      </c>
      <c r="O3" s="5" t="s">
        <v>2</v>
      </c>
      <c r="P3" s="5" t="s">
        <v>2</v>
      </c>
      <c r="Q3" s="5" t="s">
        <v>2</v>
      </c>
      <c r="R3" s="5" t="s">
        <v>2</v>
      </c>
      <c r="S3" s="5" t="s">
        <v>2</v>
      </c>
      <c r="T3" s="5" t="s">
        <v>2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2</v>
      </c>
      <c r="Z3" s="5" t="s">
        <v>2</v>
      </c>
      <c r="AA3" s="5" t="s">
        <v>2</v>
      </c>
      <c r="AB3" s="5" t="s">
        <v>2</v>
      </c>
      <c r="AC3" s="5" t="s">
        <v>2</v>
      </c>
      <c r="AD3" s="5" t="s">
        <v>2</v>
      </c>
      <c r="AE3" s="5" t="s">
        <v>2</v>
      </c>
      <c r="AF3" s="5" t="s">
        <v>2</v>
      </c>
    </row>
    <row r="4" spans="1:33">
      <c r="A4" s="6"/>
      <c r="B4" s="4" t="s">
        <v>3</v>
      </c>
      <c r="C4" s="3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3">
      <c r="A5" s="6"/>
      <c r="B5" s="4" t="s">
        <v>5</v>
      </c>
      <c r="C5" s="4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3">
      <c r="A6" s="7"/>
      <c r="B6" s="7"/>
      <c r="C6" s="7"/>
      <c r="D6" s="7"/>
      <c r="E6" s="7"/>
      <c r="F6" s="7"/>
      <c r="G6" s="7"/>
      <c r="H6" s="7"/>
      <c r="I6" s="1" t="s">
        <v>7</v>
      </c>
      <c r="J6" s="8" t="s">
        <v>8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3">
      <c r="A7" s="2"/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19</v>
      </c>
      <c r="M7" s="2" t="s">
        <v>20</v>
      </c>
      <c r="N7" s="2" t="s">
        <v>21</v>
      </c>
      <c r="O7" s="2" t="s">
        <v>22</v>
      </c>
      <c r="P7" s="2" t="s">
        <v>23</v>
      </c>
      <c r="Q7" s="2" t="s">
        <v>24</v>
      </c>
      <c r="R7" s="2" t="s">
        <v>25</v>
      </c>
      <c r="S7" s="2" t="s">
        <v>26</v>
      </c>
      <c r="T7" s="2" t="s">
        <v>27</v>
      </c>
      <c r="U7" s="2" t="s">
        <v>28</v>
      </c>
      <c r="V7" s="2" t="s">
        <v>29</v>
      </c>
      <c r="W7" s="2" t="s">
        <v>30</v>
      </c>
      <c r="X7" s="2" t="s">
        <v>31</v>
      </c>
      <c r="Y7" s="2" t="s">
        <v>32</v>
      </c>
      <c r="Z7" s="2" t="s">
        <v>33</v>
      </c>
      <c r="AA7" s="2" t="s">
        <v>34</v>
      </c>
      <c r="AB7" s="2" t="s">
        <v>35</v>
      </c>
      <c r="AC7" s="2" t="s">
        <v>36</v>
      </c>
      <c r="AD7" s="2" t="s">
        <v>37</v>
      </c>
      <c r="AE7" s="2" t="s">
        <v>38</v>
      </c>
      <c r="AF7" s="2" t="s">
        <v>39</v>
      </c>
    </row>
    <row r="8" spans="1:33">
      <c r="A8" t="s">
        <v>40</v>
      </c>
      <c r="B8" t="s">
        <v>41</v>
      </c>
      <c r="C8" t="s">
        <v>42</v>
      </c>
      <c r="D8" t="s">
        <v>43</v>
      </c>
      <c r="E8" t="s">
        <v>44</v>
      </c>
      <c r="F8" t="s">
        <v>45</v>
      </c>
      <c r="G8" t="s">
        <v>46</v>
      </c>
      <c r="H8" t="s">
        <v>47</v>
      </c>
      <c r="I8" t="s">
        <v>48</v>
      </c>
      <c r="J8" t="s">
        <v>49</v>
      </c>
      <c r="K8" t="s">
        <v>50</v>
      </c>
      <c r="L8" t="s">
        <v>51</v>
      </c>
      <c r="M8" t="s">
        <v>52</v>
      </c>
      <c r="N8" t="s">
        <v>53</v>
      </c>
      <c r="O8" t="s">
        <v>54</v>
      </c>
      <c r="P8" t="s">
        <v>55</v>
      </c>
      <c r="Q8" t="s">
        <v>56</v>
      </c>
      <c r="R8" t="s">
        <v>57</v>
      </c>
      <c r="S8" t="s">
        <v>58</v>
      </c>
      <c r="T8" t="s">
        <v>59</v>
      </c>
      <c r="U8" t="s">
        <v>60</v>
      </c>
      <c r="V8" t="s">
        <v>61</v>
      </c>
      <c r="W8" t="s">
        <v>62</v>
      </c>
      <c r="X8" t="s">
        <v>63</v>
      </c>
      <c r="Y8" t="s">
        <v>64</v>
      </c>
      <c r="Z8" t="s">
        <v>65</v>
      </c>
      <c r="AA8" t="s">
        <v>66</v>
      </c>
      <c r="AB8" t="s">
        <v>67</v>
      </c>
      <c r="AC8" t="s">
        <v>68</v>
      </c>
      <c r="AD8" t="s">
        <v>69</v>
      </c>
      <c r="AE8" t="s">
        <v>70</v>
      </c>
      <c r="AF8" t="s">
        <v>71</v>
      </c>
      <c r="AG8" t="s">
        <v>72</v>
      </c>
    </row>
    <row r="9" spans="1:33">
      <c r="A9">
        <v>1</v>
      </c>
      <c r="B9" t="s">
        <v>73</v>
      </c>
      <c r="C9" t="s">
        <v>74</v>
      </c>
      <c r="D9" t="s">
        <v>8</v>
      </c>
      <c r="E9" t="s">
        <v>75</v>
      </c>
      <c r="F9" t="s">
        <v>8</v>
      </c>
      <c r="H9" t="s">
        <v>76</v>
      </c>
      <c r="I9" t="s">
        <v>77</v>
      </c>
      <c r="J9" t="s">
        <v>78</v>
      </c>
      <c r="K9">
        <v>3765</v>
      </c>
      <c r="L9">
        <v>3765</v>
      </c>
      <c r="M9">
        <v>0</v>
      </c>
      <c r="N9">
        <v>0</v>
      </c>
      <c r="O9">
        <v>0</v>
      </c>
      <c r="P9">
        <v>693.14</v>
      </c>
      <c r="Q9">
        <v>708.17</v>
      </c>
      <c r="R9">
        <v>20000</v>
      </c>
      <c r="S9">
        <v>300600</v>
      </c>
      <c r="T9">
        <v>0</v>
      </c>
      <c r="U9">
        <v>80000</v>
      </c>
      <c r="V9">
        <v>220600</v>
      </c>
      <c r="W9">
        <v>201891.45</v>
      </c>
      <c r="X9">
        <v>0</v>
      </c>
      <c r="Y9">
        <v>201891.45</v>
      </c>
      <c r="Z9">
        <v>8.48</v>
      </c>
      <c r="AA9">
        <v>2240619.4500000002</v>
      </c>
      <c r="AB9">
        <v>1724213.37</v>
      </c>
      <c r="AC9">
        <v>0.91520000000000001</v>
      </c>
      <c r="AD9">
        <v>0.76949999999999996</v>
      </c>
      <c r="AE9">
        <v>6.53</v>
      </c>
    </row>
    <row r="10" spans="1:33">
      <c r="A10">
        <v>2</v>
      </c>
      <c r="B10" t="s">
        <v>73</v>
      </c>
      <c r="C10" t="s">
        <v>74</v>
      </c>
      <c r="D10" t="s">
        <v>8</v>
      </c>
      <c r="E10" t="s">
        <v>75</v>
      </c>
      <c r="F10" t="s">
        <v>8</v>
      </c>
      <c r="H10" t="s">
        <v>79</v>
      </c>
      <c r="I10" t="s">
        <v>80</v>
      </c>
      <c r="J10" t="s">
        <v>81</v>
      </c>
      <c r="K10">
        <v>476</v>
      </c>
      <c r="L10">
        <v>476</v>
      </c>
      <c r="M10">
        <v>0</v>
      </c>
      <c r="N10">
        <v>475</v>
      </c>
      <c r="O10">
        <v>0</v>
      </c>
      <c r="P10">
        <v>424.91</v>
      </c>
      <c r="Q10">
        <v>453.09</v>
      </c>
      <c r="R10">
        <v>20000</v>
      </c>
      <c r="S10">
        <v>563600</v>
      </c>
      <c r="T10">
        <v>20000</v>
      </c>
      <c r="U10">
        <v>0</v>
      </c>
      <c r="V10">
        <v>583600</v>
      </c>
      <c r="W10">
        <v>110</v>
      </c>
      <c r="X10">
        <v>528047.34299999999</v>
      </c>
      <c r="Y10">
        <v>528157.34299999999</v>
      </c>
      <c r="Z10">
        <v>9.5</v>
      </c>
      <c r="AA10">
        <v>3075477.1</v>
      </c>
      <c r="AB10">
        <v>4355838.176</v>
      </c>
      <c r="AC10">
        <v>0.90500000000000003</v>
      </c>
      <c r="AD10">
        <v>1.4162999999999999</v>
      </c>
      <c r="AE10">
        <v>13.45</v>
      </c>
    </row>
    <row r="11" spans="1:33">
      <c r="A11">
        <v>3</v>
      </c>
      <c r="B11" t="s">
        <v>73</v>
      </c>
      <c r="C11" t="s">
        <v>74</v>
      </c>
      <c r="D11" t="s">
        <v>8</v>
      </c>
      <c r="E11" t="s">
        <v>75</v>
      </c>
      <c r="F11" t="s">
        <v>8</v>
      </c>
      <c r="H11" t="s">
        <v>82</v>
      </c>
      <c r="I11" t="s">
        <v>80</v>
      </c>
      <c r="J11" t="s">
        <v>83</v>
      </c>
      <c r="K11">
        <v>447</v>
      </c>
      <c r="L11">
        <v>447</v>
      </c>
      <c r="M11">
        <v>0</v>
      </c>
      <c r="N11">
        <v>447</v>
      </c>
      <c r="O11">
        <v>0</v>
      </c>
      <c r="P11">
        <v>432.96</v>
      </c>
      <c r="Q11">
        <v>458.53</v>
      </c>
      <c r="R11">
        <v>20000</v>
      </c>
      <c r="S11">
        <v>511400</v>
      </c>
      <c r="T11">
        <v>0</v>
      </c>
      <c r="U11">
        <v>80000</v>
      </c>
      <c r="V11">
        <v>431400</v>
      </c>
      <c r="W11">
        <v>0</v>
      </c>
      <c r="X11">
        <v>390416.54100000003</v>
      </c>
      <c r="Y11">
        <v>390416.54100000003</v>
      </c>
      <c r="Z11">
        <v>9.5</v>
      </c>
      <c r="AA11">
        <v>2272224.0699999998</v>
      </c>
      <c r="AB11">
        <v>4569615.0870000003</v>
      </c>
      <c r="AC11">
        <v>0.90500000000000003</v>
      </c>
      <c r="AD11">
        <v>2.0110999999999999</v>
      </c>
      <c r="AE11">
        <v>19.11</v>
      </c>
    </row>
    <row r="12" spans="1:33">
      <c r="A12">
        <v>4</v>
      </c>
      <c r="B12" t="s">
        <v>73</v>
      </c>
      <c r="C12" t="s">
        <v>74</v>
      </c>
      <c r="D12" t="s">
        <v>8</v>
      </c>
      <c r="E12" t="s">
        <v>84</v>
      </c>
      <c r="F12" t="s">
        <v>8</v>
      </c>
      <c r="H12" t="s">
        <v>85</v>
      </c>
      <c r="I12" t="s">
        <v>80</v>
      </c>
      <c r="J12" t="s">
        <v>86</v>
      </c>
      <c r="K12">
        <v>637</v>
      </c>
      <c r="L12">
        <v>637</v>
      </c>
      <c r="M12">
        <v>0</v>
      </c>
      <c r="N12">
        <v>634</v>
      </c>
      <c r="O12">
        <v>0</v>
      </c>
      <c r="P12">
        <v>475.71</v>
      </c>
      <c r="Q12">
        <v>491.5</v>
      </c>
      <c r="R12">
        <v>20000</v>
      </c>
      <c r="S12">
        <v>315800</v>
      </c>
      <c r="T12">
        <v>450000</v>
      </c>
      <c r="U12">
        <v>0</v>
      </c>
      <c r="V12">
        <v>765800</v>
      </c>
      <c r="W12">
        <v>115</v>
      </c>
      <c r="X12">
        <v>692933.73</v>
      </c>
      <c r="Y12">
        <v>693048.73</v>
      </c>
      <c r="Z12">
        <v>9.5</v>
      </c>
      <c r="AA12">
        <v>4034049.07</v>
      </c>
      <c r="AB12">
        <v>5945450.6950000003</v>
      </c>
      <c r="AC12">
        <v>0.90500000000000003</v>
      </c>
      <c r="AD12">
        <v>1.4738</v>
      </c>
      <c r="AE12">
        <v>14</v>
      </c>
    </row>
    <row r="13" spans="1:33">
      <c r="A13">
        <v>5</v>
      </c>
      <c r="B13" t="s">
        <v>73</v>
      </c>
      <c r="C13" t="s">
        <v>74</v>
      </c>
      <c r="D13" t="s">
        <v>87</v>
      </c>
      <c r="E13" t="s">
        <v>88</v>
      </c>
      <c r="F13" t="s">
        <v>87</v>
      </c>
      <c r="H13" t="s">
        <v>89</v>
      </c>
      <c r="I13" t="s">
        <v>80</v>
      </c>
      <c r="J13" t="s">
        <v>90</v>
      </c>
      <c r="K13">
        <v>739</v>
      </c>
      <c r="L13">
        <v>739</v>
      </c>
      <c r="M13">
        <v>0</v>
      </c>
      <c r="N13">
        <v>738</v>
      </c>
      <c r="O13">
        <v>0</v>
      </c>
      <c r="P13">
        <v>913.75400000000002</v>
      </c>
      <c r="Q13">
        <v>942.99699999999996</v>
      </c>
      <c r="R13">
        <v>20000</v>
      </c>
      <c r="S13">
        <v>584860</v>
      </c>
      <c r="T13">
        <v>0</v>
      </c>
      <c r="U13">
        <v>0</v>
      </c>
      <c r="V13">
        <v>584860</v>
      </c>
      <c r="W13">
        <v>1210</v>
      </c>
      <c r="X13">
        <v>528088.57400000002</v>
      </c>
      <c r="Y13">
        <v>529298.57400000002</v>
      </c>
      <c r="Z13">
        <v>9.5</v>
      </c>
      <c r="AA13">
        <v>3085299.56</v>
      </c>
      <c r="AB13">
        <v>6250947.9780000001</v>
      </c>
      <c r="AC13">
        <v>0.90500000000000003</v>
      </c>
      <c r="AD13">
        <v>2.0259999999999998</v>
      </c>
      <c r="AE13">
        <v>19.25</v>
      </c>
    </row>
    <row r="14" spans="1:33" hidden="1">
      <c r="A14">
        <v>6</v>
      </c>
      <c r="B14" t="s">
        <v>73</v>
      </c>
      <c r="C14" t="s">
        <v>74</v>
      </c>
      <c r="D14" t="s">
        <v>87</v>
      </c>
      <c r="E14" t="s">
        <v>88</v>
      </c>
      <c r="F14" t="s">
        <v>87</v>
      </c>
      <c r="H14" t="s">
        <v>91</v>
      </c>
      <c r="I14" t="s">
        <v>77</v>
      </c>
      <c r="J14" t="s">
        <v>92</v>
      </c>
      <c r="K14">
        <v>4575</v>
      </c>
      <c r="L14">
        <v>4575</v>
      </c>
      <c r="M14">
        <v>0</v>
      </c>
      <c r="N14">
        <v>1</v>
      </c>
      <c r="O14">
        <v>0</v>
      </c>
      <c r="P14">
        <v>1036.2629999999999</v>
      </c>
      <c r="Q14">
        <v>1073.4490000000001</v>
      </c>
      <c r="R14">
        <v>20000</v>
      </c>
      <c r="S14">
        <v>743720</v>
      </c>
      <c r="T14">
        <v>0</v>
      </c>
      <c r="U14">
        <v>415000</v>
      </c>
      <c r="V14">
        <v>328720</v>
      </c>
      <c r="W14">
        <v>303744.5</v>
      </c>
      <c r="X14">
        <v>1459.808</v>
      </c>
      <c r="Y14">
        <v>305204.30800000002</v>
      </c>
      <c r="Z14">
        <v>7.15</v>
      </c>
      <c r="AA14">
        <v>3255654.74</v>
      </c>
      <c r="AB14">
        <v>2106479.7949999999</v>
      </c>
      <c r="AC14">
        <v>0.92849999999999999</v>
      </c>
      <c r="AD14">
        <v>0.64700000000000002</v>
      </c>
      <c r="AE14">
        <v>4.63</v>
      </c>
    </row>
    <row r="15" spans="1:33">
      <c r="A15">
        <v>7</v>
      </c>
      <c r="B15" t="s">
        <v>73</v>
      </c>
      <c r="C15" t="s">
        <v>74</v>
      </c>
      <c r="D15" t="s">
        <v>8</v>
      </c>
      <c r="E15" t="s">
        <v>84</v>
      </c>
      <c r="F15" t="s">
        <v>8</v>
      </c>
      <c r="H15" t="s">
        <v>93</v>
      </c>
      <c r="I15" t="s">
        <v>80</v>
      </c>
      <c r="J15" t="s">
        <v>94</v>
      </c>
      <c r="K15">
        <v>798</v>
      </c>
      <c r="L15">
        <v>798</v>
      </c>
      <c r="M15">
        <v>0</v>
      </c>
      <c r="N15">
        <v>798</v>
      </c>
      <c r="O15">
        <v>0</v>
      </c>
      <c r="P15">
        <v>605.47</v>
      </c>
      <c r="Q15">
        <v>649.00300000000004</v>
      </c>
      <c r="R15">
        <v>20000</v>
      </c>
      <c r="S15">
        <v>870660</v>
      </c>
      <c r="T15">
        <v>75000</v>
      </c>
      <c r="U15">
        <v>0</v>
      </c>
      <c r="V15">
        <v>945660</v>
      </c>
      <c r="W15">
        <v>0</v>
      </c>
      <c r="X15">
        <v>855823.05700000003</v>
      </c>
      <c r="Y15">
        <v>855823.05700000003</v>
      </c>
      <c r="Z15">
        <v>9.5</v>
      </c>
      <c r="AA15">
        <v>4980889.03</v>
      </c>
      <c r="AB15">
        <v>10063112.677999999</v>
      </c>
      <c r="AC15">
        <v>0.90500000000000003</v>
      </c>
      <c r="AD15">
        <v>2.0203000000000002</v>
      </c>
      <c r="AE15">
        <v>19.190000000000001</v>
      </c>
    </row>
    <row r="16" spans="1:33">
      <c r="A16">
        <v>8</v>
      </c>
      <c r="B16" t="s">
        <v>73</v>
      </c>
      <c r="C16" t="s">
        <v>74</v>
      </c>
      <c r="D16" t="s">
        <v>87</v>
      </c>
      <c r="E16" t="s">
        <v>88</v>
      </c>
      <c r="F16" t="s">
        <v>87</v>
      </c>
      <c r="H16" t="s">
        <v>95</v>
      </c>
      <c r="I16" t="s">
        <v>80</v>
      </c>
      <c r="J16" t="s">
        <v>96</v>
      </c>
      <c r="K16">
        <v>540</v>
      </c>
      <c r="L16">
        <v>540</v>
      </c>
      <c r="M16">
        <v>0</v>
      </c>
      <c r="N16">
        <v>540</v>
      </c>
      <c r="O16">
        <v>0</v>
      </c>
      <c r="P16">
        <v>876.25199999999995</v>
      </c>
      <c r="Q16">
        <v>909.32100000000003</v>
      </c>
      <c r="R16">
        <v>20000</v>
      </c>
      <c r="S16">
        <v>661380</v>
      </c>
      <c r="T16">
        <v>0</v>
      </c>
      <c r="U16">
        <v>15000</v>
      </c>
      <c r="V16">
        <v>646380</v>
      </c>
      <c r="W16">
        <v>0</v>
      </c>
      <c r="X16">
        <v>584975.39500000002</v>
      </c>
      <c r="Y16">
        <v>584975.39500000002</v>
      </c>
      <c r="Z16">
        <v>9.5</v>
      </c>
      <c r="AA16">
        <v>3404555.79</v>
      </c>
      <c r="AB16">
        <v>6893045.6490000002</v>
      </c>
      <c r="AC16">
        <v>0.90500000000000003</v>
      </c>
      <c r="AD16">
        <v>2.0247000000000002</v>
      </c>
      <c r="AE16">
        <v>19.23</v>
      </c>
    </row>
    <row r="17" spans="1:31" hidden="1">
      <c r="A17">
        <v>9</v>
      </c>
      <c r="B17" t="s">
        <v>73</v>
      </c>
      <c r="C17" t="s">
        <v>74</v>
      </c>
      <c r="D17" t="s">
        <v>87</v>
      </c>
      <c r="E17" t="s">
        <v>97</v>
      </c>
      <c r="F17" t="s">
        <v>87</v>
      </c>
      <c r="H17" t="s">
        <v>98</v>
      </c>
      <c r="I17" t="s">
        <v>77</v>
      </c>
      <c r="J17" t="s">
        <v>99</v>
      </c>
      <c r="K17">
        <v>3076</v>
      </c>
      <c r="L17">
        <v>3076</v>
      </c>
      <c r="M17">
        <v>0</v>
      </c>
      <c r="N17">
        <v>0</v>
      </c>
      <c r="O17">
        <v>0</v>
      </c>
      <c r="P17">
        <v>1023.26</v>
      </c>
      <c r="Q17">
        <v>1065.1690000000001</v>
      </c>
      <c r="R17">
        <v>20000</v>
      </c>
      <c r="S17">
        <v>838180</v>
      </c>
      <c r="T17">
        <v>0</v>
      </c>
      <c r="U17">
        <v>620000</v>
      </c>
      <c r="V17">
        <v>218180</v>
      </c>
      <c r="W17">
        <v>197041</v>
      </c>
      <c r="X17">
        <v>0</v>
      </c>
      <c r="Y17">
        <v>197041</v>
      </c>
      <c r="Z17">
        <v>9.69</v>
      </c>
      <c r="AA17">
        <v>2047246.6</v>
      </c>
      <c r="AB17">
        <v>1297233.07</v>
      </c>
      <c r="AC17">
        <v>0.90310000000000001</v>
      </c>
      <c r="AD17">
        <v>0.63360000000000005</v>
      </c>
      <c r="AE17">
        <v>6.14</v>
      </c>
    </row>
    <row r="18" spans="1:31" hidden="1">
      <c r="A18">
        <v>10</v>
      </c>
      <c r="B18" t="s">
        <v>100</v>
      </c>
      <c r="C18" t="s">
        <v>101</v>
      </c>
      <c r="D18" t="s">
        <v>101</v>
      </c>
      <c r="E18" t="s">
        <v>102</v>
      </c>
      <c r="F18" t="s">
        <v>101</v>
      </c>
      <c r="H18" t="s">
        <v>103</v>
      </c>
      <c r="I18" t="s">
        <v>80</v>
      </c>
      <c r="J18" t="s">
        <v>104</v>
      </c>
      <c r="K18">
        <v>107</v>
      </c>
      <c r="L18">
        <v>107</v>
      </c>
      <c r="M18">
        <v>0</v>
      </c>
      <c r="N18">
        <v>102</v>
      </c>
      <c r="O18">
        <v>0</v>
      </c>
      <c r="P18">
        <v>587.375</v>
      </c>
      <c r="Q18">
        <v>595.74099999999999</v>
      </c>
      <c r="R18">
        <v>40000</v>
      </c>
      <c r="S18">
        <v>334640</v>
      </c>
      <c r="T18">
        <v>0</v>
      </c>
      <c r="U18">
        <v>110000</v>
      </c>
      <c r="V18">
        <v>224640</v>
      </c>
      <c r="W18">
        <v>357</v>
      </c>
      <c r="X18">
        <v>193400</v>
      </c>
      <c r="Y18">
        <v>193757</v>
      </c>
      <c r="Z18">
        <v>13.75</v>
      </c>
      <c r="AA18">
        <v>1130488.6200000001</v>
      </c>
      <c r="AB18">
        <v>2020258.912</v>
      </c>
      <c r="AC18">
        <v>0.86250000000000004</v>
      </c>
      <c r="AD18">
        <v>1.7870999999999999</v>
      </c>
      <c r="AE18">
        <v>24.57</v>
      </c>
    </row>
    <row r="19" spans="1:31">
      <c r="A19">
        <v>11</v>
      </c>
      <c r="B19" t="s">
        <v>73</v>
      </c>
      <c r="C19" t="s">
        <v>74</v>
      </c>
      <c r="D19" t="s">
        <v>8</v>
      </c>
      <c r="E19" t="s">
        <v>75</v>
      </c>
      <c r="F19" t="s">
        <v>8</v>
      </c>
      <c r="H19" t="s">
        <v>105</v>
      </c>
      <c r="I19" t="s">
        <v>80</v>
      </c>
      <c r="J19" t="s">
        <v>106</v>
      </c>
      <c r="K19">
        <v>375</v>
      </c>
      <c r="L19">
        <v>375</v>
      </c>
      <c r="M19">
        <v>0</v>
      </c>
      <c r="N19">
        <v>373</v>
      </c>
      <c r="O19">
        <v>0</v>
      </c>
      <c r="P19">
        <v>375.41</v>
      </c>
      <c r="Q19">
        <v>402.49</v>
      </c>
      <c r="R19">
        <v>20000</v>
      </c>
      <c r="S19">
        <v>541600</v>
      </c>
      <c r="T19">
        <v>0</v>
      </c>
      <c r="U19">
        <v>65000</v>
      </c>
      <c r="V19">
        <v>476600</v>
      </c>
      <c r="W19">
        <v>87</v>
      </c>
      <c r="X19">
        <v>430800</v>
      </c>
      <c r="Y19">
        <v>430887</v>
      </c>
      <c r="Z19">
        <v>9.59</v>
      </c>
      <c r="AA19">
        <v>2508433.0499999998</v>
      </c>
      <c r="AB19">
        <v>3559034.4759999998</v>
      </c>
      <c r="AC19">
        <v>0.90410000000000001</v>
      </c>
      <c r="AD19">
        <v>1.4188000000000001</v>
      </c>
      <c r="AE19">
        <v>13.61</v>
      </c>
    </row>
    <row r="20" spans="1:31" hidden="1">
      <c r="A20">
        <v>12</v>
      </c>
      <c r="B20" t="s">
        <v>73</v>
      </c>
      <c r="C20" t="s">
        <v>74</v>
      </c>
      <c r="D20" t="s">
        <v>87</v>
      </c>
      <c r="E20" t="s">
        <v>97</v>
      </c>
      <c r="F20" t="s">
        <v>87</v>
      </c>
      <c r="H20" t="s">
        <v>107</v>
      </c>
      <c r="I20" t="s">
        <v>80</v>
      </c>
      <c r="J20" t="s">
        <v>108</v>
      </c>
      <c r="K20">
        <v>358</v>
      </c>
      <c r="L20">
        <v>358</v>
      </c>
      <c r="M20">
        <v>0</v>
      </c>
      <c r="N20">
        <v>354</v>
      </c>
      <c r="O20">
        <v>0</v>
      </c>
      <c r="P20">
        <v>455.38</v>
      </c>
      <c r="Q20">
        <v>486.11</v>
      </c>
      <c r="R20">
        <v>20000</v>
      </c>
      <c r="S20">
        <v>614600</v>
      </c>
      <c r="T20">
        <v>113000</v>
      </c>
      <c r="U20">
        <v>0</v>
      </c>
      <c r="V20">
        <v>727600</v>
      </c>
      <c r="W20">
        <v>4459</v>
      </c>
      <c r="X20">
        <v>521200</v>
      </c>
      <c r="Y20">
        <v>525659</v>
      </c>
      <c r="Z20">
        <v>27.75</v>
      </c>
      <c r="AA20">
        <v>3070428.67</v>
      </c>
      <c r="AB20">
        <v>6124468.9129999997</v>
      </c>
      <c r="AC20">
        <v>0.72250000000000003</v>
      </c>
      <c r="AD20">
        <v>1.9946999999999999</v>
      </c>
      <c r="AE20">
        <v>55.35</v>
      </c>
    </row>
    <row r="21" spans="1:31">
      <c r="A21">
        <v>13</v>
      </c>
      <c r="B21" t="s">
        <v>73</v>
      </c>
      <c r="C21" t="s">
        <v>74</v>
      </c>
      <c r="D21" t="s">
        <v>87</v>
      </c>
      <c r="E21" t="s">
        <v>88</v>
      </c>
      <c r="F21" t="s">
        <v>87</v>
      </c>
      <c r="H21" t="s">
        <v>109</v>
      </c>
      <c r="I21" t="s">
        <v>80</v>
      </c>
      <c r="J21" t="s">
        <v>110</v>
      </c>
      <c r="K21">
        <v>442</v>
      </c>
      <c r="L21">
        <v>442</v>
      </c>
      <c r="M21">
        <v>0</v>
      </c>
      <c r="N21">
        <v>441</v>
      </c>
      <c r="O21">
        <v>0</v>
      </c>
      <c r="P21">
        <v>706.30499999999995</v>
      </c>
      <c r="Q21">
        <v>735.65</v>
      </c>
      <c r="R21">
        <v>20000</v>
      </c>
      <c r="S21">
        <v>586900</v>
      </c>
      <c r="T21">
        <v>0</v>
      </c>
      <c r="U21">
        <v>45000</v>
      </c>
      <c r="V21">
        <v>541900</v>
      </c>
      <c r="W21">
        <v>9</v>
      </c>
      <c r="X21">
        <v>488300</v>
      </c>
      <c r="Y21">
        <v>488309</v>
      </c>
      <c r="Z21">
        <v>9.89</v>
      </c>
      <c r="AA21">
        <v>2842121.67</v>
      </c>
      <c r="AB21">
        <v>5706179.2089999998</v>
      </c>
      <c r="AC21">
        <v>0.90110000000000001</v>
      </c>
      <c r="AD21">
        <v>2.0076999999999998</v>
      </c>
      <c r="AE21">
        <v>19.86</v>
      </c>
    </row>
    <row r="22" spans="1:31">
      <c r="A22">
        <v>14</v>
      </c>
      <c r="B22" t="s">
        <v>73</v>
      </c>
      <c r="C22" t="s">
        <v>74</v>
      </c>
      <c r="D22" t="s">
        <v>8</v>
      </c>
      <c r="E22" t="s">
        <v>75</v>
      </c>
      <c r="F22" t="s">
        <v>8</v>
      </c>
      <c r="H22" t="s">
        <v>111</v>
      </c>
      <c r="I22" t="s">
        <v>80</v>
      </c>
      <c r="J22" t="s">
        <v>112</v>
      </c>
      <c r="K22">
        <v>364</v>
      </c>
      <c r="L22">
        <v>364</v>
      </c>
      <c r="M22">
        <v>0</v>
      </c>
      <c r="N22">
        <v>364</v>
      </c>
      <c r="O22">
        <v>0</v>
      </c>
      <c r="P22">
        <v>375.73899999999998</v>
      </c>
      <c r="Q22">
        <v>396.80700000000002</v>
      </c>
      <c r="R22">
        <v>20000</v>
      </c>
      <c r="S22">
        <v>421360</v>
      </c>
      <c r="T22">
        <v>25000</v>
      </c>
      <c r="U22">
        <v>0</v>
      </c>
      <c r="V22">
        <v>446360</v>
      </c>
      <c r="W22">
        <v>0</v>
      </c>
      <c r="X22">
        <v>403955.96299999999</v>
      </c>
      <c r="Y22">
        <v>403955.96299999999</v>
      </c>
      <c r="Z22">
        <v>9.5</v>
      </c>
      <c r="AA22">
        <v>2351023.42</v>
      </c>
      <c r="AB22">
        <v>3343673.426</v>
      </c>
      <c r="AC22">
        <v>0.90500000000000003</v>
      </c>
      <c r="AD22">
        <v>1.4221999999999999</v>
      </c>
      <c r="AE22">
        <v>13.51</v>
      </c>
    </row>
    <row r="23" spans="1:31" hidden="1">
      <c r="A23">
        <v>15</v>
      </c>
      <c r="B23" t="s">
        <v>73</v>
      </c>
      <c r="C23" t="s">
        <v>74</v>
      </c>
      <c r="D23" t="s">
        <v>8</v>
      </c>
      <c r="E23" t="s">
        <v>84</v>
      </c>
      <c r="F23" t="s">
        <v>8</v>
      </c>
      <c r="H23" t="s">
        <v>113</v>
      </c>
      <c r="I23" t="s">
        <v>77</v>
      </c>
      <c r="J23" t="s">
        <v>114</v>
      </c>
      <c r="K23">
        <v>2852</v>
      </c>
      <c r="L23">
        <v>2852</v>
      </c>
      <c r="M23">
        <v>0</v>
      </c>
      <c r="N23">
        <v>0</v>
      </c>
      <c r="O23">
        <v>0</v>
      </c>
      <c r="P23">
        <v>622.86099999999999</v>
      </c>
      <c r="Q23">
        <v>670.02599999999995</v>
      </c>
      <c r="R23">
        <v>20000</v>
      </c>
      <c r="S23">
        <v>943300</v>
      </c>
      <c r="T23">
        <v>0</v>
      </c>
      <c r="U23">
        <v>732000</v>
      </c>
      <c r="V23">
        <v>211300</v>
      </c>
      <c r="W23">
        <v>190797.5</v>
      </c>
      <c r="X23">
        <v>0</v>
      </c>
      <c r="Y23">
        <v>190797.5</v>
      </c>
      <c r="Z23">
        <v>9.6999999999999993</v>
      </c>
      <c r="AA23">
        <v>2208037.0499999998</v>
      </c>
      <c r="AB23">
        <v>1220220.31</v>
      </c>
      <c r="AC23">
        <v>0.90300000000000002</v>
      </c>
      <c r="AD23">
        <v>0.55259999999999998</v>
      </c>
      <c r="AE23">
        <v>5.36</v>
      </c>
    </row>
    <row r="24" spans="1:31">
      <c r="A24">
        <v>16</v>
      </c>
      <c r="B24" t="s">
        <v>73</v>
      </c>
      <c r="C24" t="s">
        <v>74</v>
      </c>
      <c r="D24" t="s">
        <v>8</v>
      </c>
      <c r="E24" t="s">
        <v>84</v>
      </c>
      <c r="F24" t="s">
        <v>8</v>
      </c>
      <c r="H24" t="s">
        <v>115</v>
      </c>
      <c r="I24" t="s">
        <v>80</v>
      </c>
      <c r="J24" t="s">
        <v>116</v>
      </c>
      <c r="K24">
        <v>384</v>
      </c>
      <c r="L24">
        <v>384</v>
      </c>
      <c r="M24">
        <v>0</v>
      </c>
      <c r="N24">
        <v>382</v>
      </c>
      <c r="O24">
        <v>0</v>
      </c>
      <c r="P24">
        <v>425.72800000000001</v>
      </c>
      <c r="Q24">
        <v>464.94600000000003</v>
      </c>
      <c r="R24">
        <v>20000</v>
      </c>
      <c r="S24">
        <v>784360</v>
      </c>
      <c r="T24">
        <v>0</v>
      </c>
      <c r="U24">
        <v>200000</v>
      </c>
      <c r="V24">
        <v>584360</v>
      </c>
      <c r="W24">
        <v>20</v>
      </c>
      <c r="X24">
        <v>528826.93299999996</v>
      </c>
      <c r="Y24">
        <v>528846.93299999996</v>
      </c>
      <c r="Z24">
        <v>9.5</v>
      </c>
      <c r="AA24">
        <v>3078809.62</v>
      </c>
      <c r="AB24">
        <v>4385131.2719999999</v>
      </c>
      <c r="AC24">
        <v>0.90500000000000003</v>
      </c>
      <c r="AD24">
        <v>1.4242999999999999</v>
      </c>
      <c r="AE24">
        <v>13.53</v>
      </c>
    </row>
    <row r="25" spans="1:31">
      <c r="A25">
        <v>17</v>
      </c>
      <c r="B25" t="s">
        <v>73</v>
      </c>
      <c r="C25" t="s">
        <v>74</v>
      </c>
      <c r="D25" t="s">
        <v>8</v>
      </c>
      <c r="E25" t="s">
        <v>75</v>
      </c>
      <c r="F25" t="s">
        <v>8</v>
      </c>
      <c r="H25" t="s">
        <v>117</v>
      </c>
      <c r="I25" t="s">
        <v>77</v>
      </c>
      <c r="J25" t="s">
        <v>118</v>
      </c>
      <c r="K25">
        <v>1900</v>
      </c>
      <c r="L25">
        <v>1900</v>
      </c>
      <c r="M25">
        <v>0</v>
      </c>
      <c r="N25">
        <v>0</v>
      </c>
      <c r="O25">
        <v>0</v>
      </c>
      <c r="P25">
        <v>264.13</v>
      </c>
      <c r="Q25">
        <v>272.02999999999997</v>
      </c>
      <c r="R25">
        <v>20000</v>
      </c>
      <c r="S25">
        <v>158000</v>
      </c>
      <c r="T25">
        <v>0</v>
      </c>
      <c r="U25">
        <v>33000</v>
      </c>
      <c r="V25">
        <v>125000</v>
      </c>
      <c r="W25">
        <v>114967.8</v>
      </c>
      <c r="X25">
        <v>0</v>
      </c>
      <c r="Y25">
        <v>114967.8</v>
      </c>
      <c r="Z25">
        <v>8.0299999999999994</v>
      </c>
      <c r="AA25">
        <v>1219220.3400000001</v>
      </c>
      <c r="AB25">
        <v>930780.34</v>
      </c>
      <c r="AC25">
        <v>0.91969999999999996</v>
      </c>
      <c r="AD25">
        <v>0.76339999999999997</v>
      </c>
      <c r="AE25">
        <v>6.13</v>
      </c>
    </row>
    <row r="26" spans="1:31">
      <c r="A26">
        <v>18</v>
      </c>
      <c r="B26" t="s">
        <v>73</v>
      </c>
      <c r="C26" t="s">
        <v>74</v>
      </c>
      <c r="D26" t="s">
        <v>8</v>
      </c>
      <c r="E26" t="s">
        <v>119</v>
      </c>
      <c r="F26" t="s">
        <v>8</v>
      </c>
      <c r="H26" t="s">
        <v>120</v>
      </c>
      <c r="I26" t="s">
        <v>80</v>
      </c>
      <c r="J26" t="s">
        <v>121</v>
      </c>
      <c r="K26">
        <v>330</v>
      </c>
      <c r="L26">
        <v>330</v>
      </c>
      <c r="M26">
        <v>0</v>
      </c>
      <c r="N26">
        <v>329</v>
      </c>
      <c r="O26">
        <v>0</v>
      </c>
      <c r="P26">
        <v>544.85</v>
      </c>
      <c r="Q26">
        <v>570.03899999999999</v>
      </c>
      <c r="R26">
        <v>20000</v>
      </c>
      <c r="S26">
        <v>503780</v>
      </c>
      <c r="T26">
        <v>0</v>
      </c>
      <c r="U26">
        <v>78000</v>
      </c>
      <c r="V26">
        <v>425780</v>
      </c>
      <c r="W26">
        <v>12</v>
      </c>
      <c r="X26">
        <v>384400</v>
      </c>
      <c r="Y26">
        <v>384412</v>
      </c>
      <c r="Z26">
        <v>9.7200000000000006</v>
      </c>
      <c r="AA26">
        <v>2237408.89</v>
      </c>
      <c r="AB26">
        <v>2459211.4569999999</v>
      </c>
      <c r="AC26">
        <v>0.90280000000000005</v>
      </c>
      <c r="AD26">
        <v>1.0991</v>
      </c>
      <c r="AE26">
        <v>10.68</v>
      </c>
    </row>
    <row r="27" spans="1:31">
      <c r="A27">
        <v>19</v>
      </c>
      <c r="B27" t="s">
        <v>73</v>
      </c>
      <c r="C27" t="s">
        <v>74</v>
      </c>
      <c r="D27" t="s">
        <v>8</v>
      </c>
      <c r="E27" t="s">
        <v>84</v>
      </c>
      <c r="F27" t="s">
        <v>8</v>
      </c>
      <c r="H27" t="s">
        <v>122</v>
      </c>
      <c r="I27" t="s">
        <v>77</v>
      </c>
      <c r="J27" t="s">
        <v>123</v>
      </c>
      <c r="K27">
        <v>2311</v>
      </c>
      <c r="L27">
        <v>2311</v>
      </c>
      <c r="M27">
        <v>0</v>
      </c>
      <c r="N27">
        <v>0</v>
      </c>
      <c r="O27">
        <v>0</v>
      </c>
      <c r="P27">
        <v>331.80099999999999</v>
      </c>
      <c r="Q27">
        <v>352.80500000000001</v>
      </c>
      <c r="R27">
        <v>10000</v>
      </c>
      <c r="S27">
        <v>210040</v>
      </c>
      <c r="T27">
        <v>0</v>
      </c>
      <c r="U27">
        <v>66000</v>
      </c>
      <c r="V27">
        <v>144040</v>
      </c>
      <c r="W27">
        <v>130470</v>
      </c>
      <c r="X27">
        <v>0</v>
      </c>
      <c r="Y27">
        <v>130470</v>
      </c>
      <c r="Z27">
        <v>9.42</v>
      </c>
      <c r="AA27">
        <v>1606095.44</v>
      </c>
      <c r="AB27">
        <v>1081352.44</v>
      </c>
      <c r="AC27">
        <v>0.90580000000000005</v>
      </c>
      <c r="AD27">
        <v>0.67330000000000001</v>
      </c>
      <c r="AE27">
        <v>6.34</v>
      </c>
    </row>
    <row r="28" spans="1:31">
      <c r="A28">
        <v>20</v>
      </c>
      <c r="B28" t="s">
        <v>73</v>
      </c>
      <c r="C28" t="s">
        <v>74</v>
      </c>
      <c r="D28" t="s">
        <v>87</v>
      </c>
      <c r="E28" t="s">
        <v>88</v>
      </c>
      <c r="F28" t="s">
        <v>87</v>
      </c>
      <c r="H28" t="s">
        <v>124</v>
      </c>
      <c r="I28" t="s">
        <v>80</v>
      </c>
      <c r="J28" t="s">
        <v>125</v>
      </c>
      <c r="K28">
        <v>498</v>
      </c>
      <c r="L28">
        <v>498</v>
      </c>
      <c r="M28">
        <v>0</v>
      </c>
      <c r="N28">
        <v>498</v>
      </c>
      <c r="O28">
        <v>0</v>
      </c>
      <c r="P28">
        <v>735.10599999999999</v>
      </c>
      <c r="Q28">
        <v>746.096</v>
      </c>
      <c r="R28">
        <v>20000</v>
      </c>
      <c r="S28">
        <v>219800</v>
      </c>
      <c r="T28">
        <v>0</v>
      </c>
      <c r="U28">
        <v>0</v>
      </c>
      <c r="V28">
        <v>219800</v>
      </c>
      <c r="W28">
        <v>0</v>
      </c>
      <c r="X28">
        <v>198919.55</v>
      </c>
      <c r="Y28">
        <v>198919.55</v>
      </c>
      <c r="Z28">
        <v>9.5</v>
      </c>
      <c r="AA28">
        <v>1157712.8600000001</v>
      </c>
      <c r="AB28">
        <v>2356225.1719999998</v>
      </c>
      <c r="AC28">
        <v>0.90500000000000003</v>
      </c>
      <c r="AD28">
        <v>2.0352000000000001</v>
      </c>
      <c r="AE28">
        <v>19.329999999999998</v>
      </c>
    </row>
    <row r="29" spans="1:31">
      <c r="A29">
        <v>21</v>
      </c>
      <c r="B29" t="s">
        <v>73</v>
      </c>
      <c r="C29" t="s">
        <v>74</v>
      </c>
      <c r="D29" t="s">
        <v>8</v>
      </c>
      <c r="E29" t="s">
        <v>84</v>
      </c>
      <c r="F29" t="s">
        <v>8</v>
      </c>
      <c r="H29" t="s">
        <v>126</v>
      </c>
      <c r="I29" t="s">
        <v>77</v>
      </c>
      <c r="J29" t="s">
        <v>127</v>
      </c>
      <c r="K29">
        <v>2385</v>
      </c>
      <c r="L29">
        <v>2385</v>
      </c>
      <c r="M29">
        <v>0</v>
      </c>
      <c r="N29">
        <v>0</v>
      </c>
      <c r="O29">
        <v>0</v>
      </c>
      <c r="P29">
        <v>340.69400000000002</v>
      </c>
      <c r="Q29">
        <v>341.35599999999999</v>
      </c>
      <c r="R29">
        <v>20000</v>
      </c>
      <c r="S29">
        <v>13240</v>
      </c>
      <c r="T29">
        <v>150000</v>
      </c>
      <c r="U29">
        <v>0</v>
      </c>
      <c r="V29">
        <v>163240</v>
      </c>
      <c r="W29">
        <v>147371.20000000001</v>
      </c>
      <c r="X29">
        <v>0</v>
      </c>
      <c r="Y29">
        <v>147371.20000000001</v>
      </c>
      <c r="Z29">
        <v>9.7200000000000006</v>
      </c>
      <c r="AA29">
        <v>1655564.26</v>
      </c>
      <c r="AB29">
        <v>1203964.29</v>
      </c>
      <c r="AC29">
        <v>0.90280000000000005</v>
      </c>
      <c r="AD29">
        <v>0.72719999999999996</v>
      </c>
      <c r="AE29">
        <v>7.07</v>
      </c>
    </row>
    <row r="30" spans="1:31" hidden="1">
      <c r="A30">
        <v>22</v>
      </c>
      <c r="B30" t="s">
        <v>73</v>
      </c>
      <c r="C30" t="s">
        <v>74</v>
      </c>
      <c r="D30" t="s">
        <v>87</v>
      </c>
      <c r="E30" t="s">
        <v>97</v>
      </c>
      <c r="F30" t="s">
        <v>87</v>
      </c>
      <c r="H30" t="s">
        <v>128</v>
      </c>
      <c r="I30" t="s">
        <v>80</v>
      </c>
      <c r="J30" t="s">
        <v>129</v>
      </c>
      <c r="K30">
        <v>467</v>
      </c>
      <c r="L30">
        <v>467</v>
      </c>
      <c r="M30">
        <v>0</v>
      </c>
      <c r="N30">
        <v>467</v>
      </c>
      <c r="O30">
        <v>0</v>
      </c>
      <c r="P30">
        <v>632.01</v>
      </c>
      <c r="Q30">
        <v>687.4</v>
      </c>
      <c r="R30">
        <v>20000</v>
      </c>
      <c r="S30">
        <v>1107800</v>
      </c>
      <c r="T30">
        <v>0</v>
      </c>
      <c r="U30">
        <v>0</v>
      </c>
      <c r="V30">
        <v>1107800</v>
      </c>
      <c r="W30">
        <v>0</v>
      </c>
      <c r="X30">
        <v>520400</v>
      </c>
      <c r="Y30">
        <v>520400</v>
      </c>
      <c r="Z30">
        <v>53.02</v>
      </c>
      <c r="AA30">
        <v>3028728</v>
      </c>
      <c r="AB30">
        <v>5622262.3870000001</v>
      </c>
      <c r="AC30">
        <v>0.4698</v>
      </c>
      <c r="AD30">
        <v>1.8563000000000001</v>
      </c>
      <c r="AE30">
        <v>98.42</v>
      </c>
    </row>
    <row r="31" spans="1:31" hidden="1">
      <c r="A31">
        <v>23</v>
      </c>
      <c r="B31" t="s">
        <v>73</v>
      </c>
      <c r="C31" t="s">
        <v>74</v>
      </c>
      <c r="D31" t="s">
        <v>87</v>
      </c>
      <c r="E31" t="s">
        <v>88</v>
      </c>
      <c r="F31" t="s">
        <v>87</v>
      </c>
      <c r="H31" t="s">
        <v>130</v>
      </c>
      <c r="I31" t="s">
        <v>77</v>
      </c>
      <c r="J31" t="s">
        <v>131</v>
      </c>
      <c r="K31">
        <v>1271</v>
      </c>
      <c r="L31">
        <v>1271</v>
      </c>
      <c r="M31">
        <v>0</v>
      </c>
      <c r="N31">
        <v>0</v>
      </c>
      <c r="O31">
        <v>0</v>
      </c>
      <c r="P31">
        <v>934.26</v>
      </c>
      <c r="Q31">
        <v>939.23</v>
      </c>
      <c r="R31">
        <v>20000</v>
      </c>
      <c r="S31">
        <v>99400</v>
      </c>
      <c r="T31">
        <v>0</v>
      </c>
      <c r="U31">
        <v>0</v>
      </c>
      <c r="V31">
        <v>99400</v>
      </c>
      <c r="W31">
        <v>94838</v>
      </c>
      <c r="X31">
        <v>0</v>
      </c>
      <c r="Y31">
        <v>94838</v>
      </c>
      <c r="Z31">
        <v>4.59</v>
      </c>
      <c r="AA31">
        <v>1124938.3400000001</v>
      </c>
      <c r="AB31">
        <v>513023.34</v>
      </c>
      <c r="AC31">
        <v>0.95409999999999995</v>
      </c>
      <c r="AD31">
        <v>0.45600000000000002</v>
      </c>
      <c r="AE31">
        <v>2.09</v>
      </c>
    </row>
    <row r="32" spans="1:31">
      <c r="A32">
        <v>24</v>
      </c>
      <c r="B32" t="s">
        <v>73</v>
      </c>
      <c r="C32" t="s">
        <v>74</v>
      </c>
      <c r="D32" t="s">
        <v>8</v>
      </c>
      <c r="E32" t="s">
        <v>75</v>
      </c>
      <c r="F32" t="s">
        <v>8</v>
      </c>
      <c r="H32" t="s">
        <v>132</v>
      </c>
      <c r="I32" t="s">
        <v>80</v>
      </c>
      <c r="J32" t="s">
        <v>133</v>
      </c>
      <c r="K32">
        <v>469</v>
      </c>
      <c r="L32">
        <v>469</v>
      </c>
      <c r="M32">
        <v>0</v>
      </c>
      <c r="N32">
        <v>469</v>
      </c>
      <c r="O32">
        <v>0</v>
      </c>
      <c r="P32">
        <v>494.07</v>
      </c>
      <c r="Q32">
        <v>519.94000000000005</v>
      </c>
      <c r="R32">
        <v>20000</v>
      </c>
      <c r="S32">
        <v>517400</v>
      </c>
      <c r="T32">
        <v>55000</v>
      </c>
      <c r="U32">
        <v>0</v>
      </c>
      <c r="V32">
        <v>572400</v>
      </c>
      <c r="W32">
        <v>0</v>
      </c>
      <c r="X32">
        <v>518022.98</v>
      </c>
      <c r="Y32">
        <v>518022.98</v>
      </c>
      <c r="Z32">
        <v>9.5</v>
      </c>
      <c r="AA32">
        <v>3014894.98</v>
      </c>
      <c r="AB32">
        <v>5478547.0949999997</v>
      </c>
      <c r="AC32">
        <v>0.90500000000000003</v>
      </c>
      <c r="AD32">
        <v>1.8171999999999999</v>
      </c>
      <c r="AE32">
        <v>17.260000000000002</v>
      </c>
    </row>
    <row r="33" spans="1:33">
      <c r="A33">
        <v>25</v>
      </c>
      <c r="B33" t="s">
        <v>73</v>
      </c>
      <c r="C33" t="s">
        <v>74</v>
      </c>
      <c r="D33" t="s">
        <v>8</v>
      </c>
      <c r="E33" t="s">
        <v>75</v>
      </c>
      <c r="F33" t="s">
        <v>8</v>
      </c>
      <c r="H33" t="s">
        <v>134</v>
      </c>
      <c r="I33" t="s">
        <v>77</v>
      </c>
      <c r="J33" t="s">
        <v>135</v>
      </c>
      <c r="K33">
        <v>3330</v>
      </c>
      <c r="L33">
        <v>3330</v>
      </c>
      <c r="M33">
        <v>0</v>
      </c>
      <c r="N33">
        <v>1</v>
      </c>
      <c r="O33">
        <v>0</v>
      </c>
      <c r="P33">
        <v>633.29999999999995</v>
      </c>
      <c r="Q33">
        <v>667.43</v>
      </c>
      <c r="R33">
        <v>20000</v>
      </c>
      <c r="S33">
        <v>682600</v>
      </c>
      <c r="T33">
        <v>0</v>
      </c>
      <c r="U33">
        <v>495000</v>
      </c>
      <c r="V33">
        <v>187600</v>
      </c>
      <c r="W33">
        <v>169322</v>
      </c>
      <c r="X33">
        <v>1382.175</v>
      </c>
      <c r="Y33">
        <v>170704.17499999999</v>
      </c>
      <c r="Z33">
        <v>9.01</v>
      </c>
      <c r="AA33">
        <v>1957355.93</v>
      </c>
      <c r="AB33">
        <v>1518678.317</v>
      </c>
      <c r="AC33">
        <v>0.90990000000000004</v>
      </c>
      <c r="AD33">
        <v>0.77590000000000003</v>
      </c>
      <c r="AE33">
        <v>6.99</v>
      </c>
    </row>
    <row r="34" spans="1:33">
      <c r="A34">
        <v>26</v>
      </c>
      <c r="B34" t="s">
        <v>73</v>
      </c>
      <c r="C34" t="s">
        <v>74</v>
      </c>
      <c r="D34" t="s">
        <v>8</v>
      </c>
      <c r="E34" t="s">
        <v>75</v>
      </c>
      <c r="F34" t="s">
        <v>8</v>
      </c>
      <c r="H34" t="s">
        <v>136</v>
      </c>
      <c r="I34" t="s">
        <v>80</v>
      </c>
      <c r="J34" t="s">
        <v>137</v>
      </c>
      <c r="K34">
        <v>453</v>
      </c>
      <c r="L34">
        <v>453</v>
      </c>
      <c r="M34">
        <v>0</v>
      </c>
      <c r="N34">
        <v>453</v>
      </c>
      <c r="O34">
        <v>0</v>
      </c>
      <c r="P34">
        <v>467.96</v>
      </c>
      <c r="Q34">
        <v>491.86</v>
      </c>
      <c r="R34">
        <v>20000</v>
      </c>
      <c r="S34">
        <v>478000</v>
      </c>
      <c r="T34">
        <v>48000</v>
      </c>
      <c r="U34">
        <v>0</v>
      </c>
      <c r="V34">
        <v>526000</v>
      </c>
      <c r="W34">
        <v>0</v>
      </c>
      <c r="X34">
        <v>476030.34600000002</v>
      </c>
      <c r="Y34">
        <v>476030.34600000002</v>
      </c>
      <c r="Z34">
        <v>9.5</v>
      </c>
      <c r="AA34">
        <v>2770497.07</v>
      </c>
      <c r="AB34">
        <v>5574236.716</v>
      </c>
      <c r="AC34">
        <v>0.90500000000000003</v>
      </c>
      <c r="AD34">
        <v>2.012</v>
      </c>
      <c r="AE34">
        <v>19.11</v>
      </c>
    </row>
    <row r="35" spans="1:33">
      <c r="A35">
        <v>27</v>
      </c>
      <c r="B35" t="s">
        <v>73</v>
      </c>
      <c r="C35" t="s">
        <v>74</v>
      </c>
      <c r="D35" t="s">
        <v>8</v>
      </c>
      <c r="E35" t="s">
        <v>119</v>
      </c>
      <c r="F35" t="s">
        <v>8</v>
      </c>
      <c r="H35" t="s">
        <v>138</v>
      </c>
      <c r="I35" t="s">
        <v>80</v>
      </c>
      <c r="J35" t="s">
        <v>139</v>
      </c>
      <c r="K35">
        <v>438</v>
      </c>
      <c r="L35">
        <v>438</v>
      </c>
      <c r="M35">
        <v>0</v>
      </c>
      <c r="N35">
        <v>438</v>
      </c>
      <c r="O35">
        <v>0</v>
      </c>
      <c r="P35">
        <v>921.1</v>
      </c>
      <c r="Q35">
        <v>944.33900000000006</v>
      </c>
      <c r="R35">
        <v>20000</v>
      </c>
      <c r="S35">
        <v>464780</v>
      </c>
      <c r="T35">
        <v>84000</v>
      </c>
      <c r="U35">
        <v>0</v>
      </c>
      <c r="V35">
        <v>548780</v>
      </c>
      <c r="W35">
        <v>0</v>
      </c>
      <c r="X35">
        <v>496647.06</v>
      </c>
      <c r="Y35">
        <v>496647.06</v>
      </c>
      <c r="Z35">
        <v>9.5</v>
      </c>
      <c r="AA35">
        <v>2890487.12</v>
      </c>
      <c r="AB35">
        <v>5679324.5470000003</v>
      </c>
      <c r="AC35">
        <v>0.90500000000000003</v>
      </c>
      <c r="AD35">
        <v>1.9648000000000001</v>
      </c>
      <c r="AE35">
        <v>18.670000000000002</v>
      </c>
    </row>
    <row r="36" spans="1:33">
      <c r="A36">
        <v>28</v>
      </c>
      <c r="B36" t="s">
        <v>73</v>
      </c>
      <c r="C36" t="s">
        <v>74</v>
      </c>
      <c r="D36" t="s">
        <v>8</v>
      </c>
      <c r="E36" t="s">
        <v>75</v>
      </c>
      <c r="F36" t="s">
        <v>8</v>
      </c>
      <c r="H36" t="s">
        <v>140</v>
      </c>
      <c r="I36" t="s">
        <v>80</v>
      </c>
      <c r="J36" t="s">
        <v>141</v>
      </c>
      <c r="K36">
        <v>320</v>
      </c>
      <c r="L36">
        <v>320</v>
      </c>
      <c r="M36">
        <v>0</v>
      </c>
      <c r="N36">
        <v>319</v>
      </c>
      <c r="O36">
        <v>0</v>
      </c>
      <c r="P36">
        <v>4823.5</v>
      </c>
      <c r="Q36">
        <v>5004.2</v>
      </c>
      <c r="R36">
        <v>2000</v>
      </c>
      <c r="S36">
        <v>361400</v>
      </c>
      <c r="T36">
        <v>85000</v>
      </c>
      <c r="U36">
        <v>0</v>
      </c>
      <c r="V36">
        <v>446400</v>
      </c>
      <c r="W36">
        <v>98</v>
      </c>
      <c r="X36">
        <v>403893.69300000003</v>
      </c>
      <c r="Y36">
        <v>403991.69300000003</v>
      </c>
      <c r="Z36">
        <v>9.5</v>
      </c>
      <c r="AA36">
        <v>2351442.11</v>
      </c>
      <c r="AB36">
        <v>4436691.7359999996</v>
      </c>
      <c r="AC36">
        <v>0.90500000000000003</v>
      </c>
      <c r="AD36">
        <v>1.8868</v>
      </c>
      <c r="AE36">
        <v>17.920000000000002</v>
      </c>
    </row>
    <row r="37" spans="1:33">
      <c r="A37">
        <v>29</v>
      </c>
      <c r="B37" t="s">
        <v>73</v>
      </c>
      <c r="C37" t="s">
        <v>74</v>
      </c>
      <c r="D37" t="s">
        <v>8</v>
      </c>
      <c r="E37" t="s">
        <v>84</v>
      </c>
      <c r="F37" t="s">
        <v>8</v>
      </c>
      <c r="H37" t="s">
        <v>142</v>
      </c>
      <c r="I37" t="s">
        <v>80</v>
      </c>
      <c r="J37" t="s">
        <v>143</v>
      </c>
      <c r="K37">
        <v>452</v>
      </c>
      <c r="L37">
        <v>452</v>
      </c>
      <c r="M37">
        <v>0</v>
      </c>
      <c r="N37">
        <v>452</v>
      </c>
      <c r="O37">
        <v>0</v>
      </c>
      <c r="P37">
        <v>340.58199999999999</v>
      </c>
      <c r="Q37">
        <v>360.22399999999999</v>
      </c>
      <c r="R37">
        <v>20000</v>
      </c>
      <c r="S37">
        <v>392840</v>
      </c>
      <c r="T37">
        <v>175000</v>
      </c>
      <c r="U37">
        <v>0</v>
      </c>
      <c r="V37">
        <v>567840</v>
      </c>
      <c r="W37">
        <v>0</v>
      </c>
      <c r="X37">
        <v>513894</v>
      </c>
      <c r="Y37">
        <v>513894</v>
      </c>
      <c r="Z37">
        <v>9.5</v>
      </c>
      <c r="AA37">
        <v>2990864.29</v>
      </c>
      <c r="AB37">
        <v>5412886.0789999999</v>
      </c>
      <c r="AC37">
        <v>0.90500000000000003</v>
      </c>
      <c r="AD37">
        <v>1.8098000000000001</v>
      </c>
      <c r="AE37">
        <v>17.190000000000001</v>
      </c>
    </row>
    <row r="38" spans="1:33">
      <c r="A38">
        <v>30</v>
      </c>
      <c r="B38" t="s">
        <v>73</v>
      </c>
      <c r="C38" t="s">
        <v>74</v>
      </c>
      <c r="D38" t="s">
        <v>8</v>
      </c>
      <c r="E38" t="s">
        <v>84</v>
      </c>
      <c r="F38" t="s">
        <v>8</v>
      </c>
      <c r="H38" t="s">
        <v>144</v>
      </c>
      <c r="I38" t="s">
        <v>80</v>
      </c>
      <c r="J38" t="s">
        <v>145</v>
      </c>
      <c r="K38">
        <v>352</v>
      </c>
      <c r="L38">
        <v>352</v>
      </c>
      <c r="M38">
        <v>0</v>
      </c>
      <c r="N38">
        <v>352</v>
      </c>
      <c r="O38">
        <v>0</v>
      </c>
      <c r="P38">
        <v>424.37599999999998</v>
      </c>
      <c r="Q38">
        <v>448.05700000000002</v>
      </c>
      <c r="R38">
        <v>20000</v>
      </c>
      <c r="S38">
        <v>473620</v>
      </c>
      <c r="T38">
        <v>0</v>
      </c>
      <c r="U38">
        <v>30000</v>
      </c>
      <c r="V38">
        <v>443620</v>
      </c>
      <c r="W38">
        <v>0</v>
      </c>
      <c r="X38">
        <v>401475.77399999998</v>
      </c>
      <c r="Y38">
        <v>401475.77399999998</v>
      </c>
      <c r="Z38">
        <v>9.5</v>
      </c>
      <c r="AA38">
        <v>2336589.5299999998</v>
      </c>
      <c r="AB38">
        <v>4233659.0719999997</v>
      </c>
      <c r="AC38">
        <v>0.90500000000000003</v>
      </c>
      <c r="AD38">
        <v>1.8119000000000001</v>
      </c>
      <c r="AE38">
        <v>17.21</v>
      </c>
    </row>
    <row r="39" spans="1:33" hidden="1">
      <c r="A39">
        <v>31</v>
      </c>
      <c r="B39" t="s">
        <v>73</v>
      </c>
      <c r="C39" t="s">
        <v>74</v>
      </c>
      <c r="D39" t="s">
        <v>87</v>
      </c>
      <c r="E39" t="s">
        <v>146</v>
      </c>
      <c r="F39" t="s">
        <v>87</v>
      </c>
      <c r="H39" t="s">
        <v>147</v>
      </c>
      <c r="I39" t="s">
        <v>80</v>
      </c>
      <c r="J39" t="s">
        <v>148</v>
      </c>
      <c r="K39">
        <v>517</v>
      </c>
      <c r="L39">
        <v>517</v>
      </c>
      <c r="M39">
        <v>0</v>
      </c>
      <c r="N39">
        <v>517</v>
      </c>
      <c r="O39">
        <v>0</v>
      </c>
      <c r="P39">
        <v>637.19000000000005</v>
      </c>
      <c r="Q39">
        <v>666.08</v>
      </c>
      <c r="R39">
        <v>20000</v>
      </c>
      <c r="S39">
        <v>577800</v>
      </c>
      <c r="T39">
        <v>348000</v>
      </c>
      <c r="U39">
        <v>0</v>
      </c>
      <c r="V39">
        <v>925800</v>
      </c>
      <c r="W39">
        <v>0</v>
      </c>
      <c r="X39">
        <v>786700</v>
      </c>
      <c r="Y39">
        <v>786700</v>
      </c>
      <c r="Z39">
        <v>15.02</v>
      </c>
      <c r="AA39">
        <v>4578594</v>
      </c>
      <c r="AB39">
        <v>7653516.4009999996</v>
      </c>
      <c r="AC39">
        <v>0.8498</v>
      </c>
      <c r="AD39">
        <v>1.6716</v>
      </c>
      <c r="AE39">
        <v>25.11</v>
      </c>
    </row>
    <row r="40" spans="1:33">
      <c r="A40">
        <v>32</v>
      </c>
      <c r="B40" t="s">
        <v>73</v>
      </c>
      <c r="C40" t="s">
        <v>74</v>
      </c>
      <c r="D40" t="s">
        <v>87</v>
      </c>
      <c r="E40" t="s">
        <v>88</v>
      </c>
      <c r="F40" t="s">
        <v>87</v>
      </c>
      <c r="H40" t="s">
        <v>149</v>
      </c>
      <c r="I40" t="s">
        <v>80</v>
      </c>
      <c r="J40" t="s">
        <v>150</v>
      </c>
      <c r="K40">
        <v>335</v>
      </c>
      <c r="L40">
        <v>335</v>
      </c>
      <c r="M40">
        <v>0</v>
      </c>
      <c r="N40">
        <v>334</v>
      </c>
      <c r="O40">
        <v>0</v>
      </c>
      <c r="P40">
        <v>4689.3999999999996</v>
      </c>
      <c r="Q40">
        <v>5096.8999999999996</v>
      </c>
      <c r="R40">
        <v>1000</v>
      </c>
      <c r="S40">
        <v>407500</v>
      </c>
      <c r="T40">
        <v>0</v>
      </c>
      <c r="U40">
        <v>15000</v>
      </c>
      <c r="V40">
        <v>392500</v>
      </c>
      <c r="W40">
        <v>125</v>
      </c>
      <c r="X40">
        <v>355087.35999999999</v>
      </c>
      <c r="Y40">
        <v>355212.36</v>
      </c>
      <c r="Z40">
        <v>9.5</v>
      </c>
      <c r="AA40">
        <v>2067575.16</v>
      </c>
      <c r="AB40">
        <v>4161703.16</v>
      </c>
      <c r="AC40">
        <v>0.90500000000000003</v>
      </c>
      <c r="AD40">
        <v>2.0127999999999999</v>
      </c>
      <c r="AE40">
        <v>19.12</v>
      </c>
    </row>
    <row r="41" spans="1:33" hidden="1">
      <c r="A41">
        <v>33</v>
      </c>
      <c r="B41" t="s">
        <v>73</v>
      </c>
      <c r="C41" t="s">
        <v>74</v>
      </c>
      <c r="D41" t="s">
        <v>8</v>
      </c>
      <c r="E41" t="s">
        <v>84</v>
      </c>
      <c r="F41" t="s">
        <v>8</v>
      </c>
      <c r="H41" t="s">
        <v>151</v>
      </c>
      <c r="I41" t="s">
        <v>152</v>
      </c>
      <c r="J41" t="s">
        <v>153</v>
      </c>
      <c r="K41">
        <v>2</v>
      </c>
      <c r="L41">
        <v>2</v>
      </c>
      <c r="M41">
        <v>0</v>
      </c>
      <c r="N41">
        <v>0</v>
      </c>
      <c r="O41">
        <v>0</v>
      </c>
      <c r="P41">
        <v>537.726</v>
      </c>
      <c r="Q41">
        <v>552.96299999999997</v>
      </c>
      <c r="R41">
        <v>10000</v>
      </c>
      <c r="S41">
        <v>152370</v>
      </c>
      <c r="T41">
        <v>0</v>
      </c>
      <c r="U41">
        <v>0</v>
      </c>
      <c r="V41">
        <v>152370</v>
      </c>
      <c r="W41">
        <v>149923</v>
      </c>
      <c r="X41">
        <v>0</v>
      </c>
      <c r="Y41">
        <v>149923</v>
      </c>
      <c r="Z41">
        <v>1.61</v>
      </c>
      <c r="AA41">
        <v>936861</v>
      </c>
      <c r="AB41">
        <v>1259496</v>
      </c>
      <c r="AC41">
        <v>0.9839</v>
      </c>
      <c r="AD41">
        <v>1.3444</v>
      </c>
      <c r="AE41">
        <v>2.16</v>
      </c>
    </row>
    <row r="42" spans="1:33" hidden="1">
      <c r="A42">
        <v>34</v>
      </c>
      <c r="B42" t="s">
        <v>73</v>
      </c>
      <c r="C42" t="s">
        <v>74</v>
      </c>
      <c r="D42" t="s">
        <v>87</v>
      </c>
      <c r="E42" t="s">
        <v>97</v>
      </c>
      <c r="F42" t="s">
        <v>87</v>
      </c>
      <c r="H42" t="s">
        <v>154</v>
      </c>
      <c r="I42" t="s">
        <v>80</v>
      </c>
      <c r="J42" t="s">
        <v>155</v>
      </c>
      <c r="K42">
        <v>509</v>
      </c>
      <c r="L42">
        <v>509</v>
      </c>
      <c r="M42">
        <v>0</v>
      </c>
      <c r="N42">
        <v>509</v>
      </c>
      <c r="O42">
        <v>0</v>
      </c>
      <c r="P42">
        <v>501.03399999999999</v>
      </c>
      <c r="Q42">
        <v>530.03800000000001</v>
      </c>
      <c r="R42">
        <v>20000</v>
      </c>
      <c r="S42">
        <v>580080</v>
      </c>
      <c r="T42">
        <v>80000</v>
      </c>
      <c r="U42">
        <v>0</v>
      </c>
      <c r="V42">
        <v>660080</v>
      </c>
      <c r="W42">
        <v>0</v>
      </c>
      <c r="X42">
        <v>562300</v>
      </c>
      <c r="Y42">
        <v>562300</v>
      </c>
      <c r="Z42">
        <v>14.81</v>
      </c>
      <c r="AA42">
        <v>3272586</v>
      </c>
      <c r="AB42">
        <v>6276232.8269999996</v>
      </c>
      <c r="AC42">
        <v>0.85189999999999999</v>
      </c>
      <c r="AD42">
        <v>1.9177999999999999</v>
      </c>
      <c r="AE42">
        <v>28.4</v>
      </c>
    </row>
    <row r="43" spans="1:33">
      <c r="A43">
        <v>35</v>
      </c>
      <c r="B43" t="s">
        <v>73</v>
      </c>
      <c r="C43" t="s">
        <v>74</v>
      </c>
      <c r="D43" t="s">
        <v>8</v>
      </c>
      <c r="E43" t="s">
        <v>75</v>
      </c>
      <c r="F43" t="s">
        <v>8</v>
      </c>
      <c r="H43" t="s">
        <v>156</v>
      </c>
      <c r="I43" t="s">
        <v>80</v>
      </c>
      <c r="J43" t="s">
        <v>157</v>
      </c>
      <c r="K43">
        <v>477</v>
      </c>
      <c r="L43">
        <v>477</v>
      </c>
      <c r="M43">
        <v>0</v>
      </c>
      <c r="N43">
        <v>471</v>
      </c>
      <c r="O43">
        <v>0</v>
      </c>
      <c r="P43">
        <v>334.25</v>
      </c>
      <c r="Q43">
        <v>357.03</v>
      </c>
      <c r="R43">
        <v>20000</v>
      </c>
      <c r="S43">
        <v>455600</v>
      </c>
      <c r="T43">
        <v>0</v>
      </c>
      <c r="U43">
        <v>0</v>
      </c>
      <c r="V43">
        <v>455600</v>
      </c>
      <c r="W43">
        <v>159</v>
      </c>
      <c r="X43">
        <v>412158.348</v>
      </c>
      <c r="Y43">
        <v>412317.348</v>
      </c>
      <c r="Z43">
        <v>9.5</v>
      </c>
      <c r="AA43">
        <v>2402336.39</v>
      </c>
      <c r="AB43">
        <v>4480921.9479999999</v>
      </c>
      <c r="AC43">
        <v>0.90500000000000003</v>
      </c>
      <c r="AD43">
        <v>1.8652</v>
      </c>
      <c r="AE43">
        <v>17.72</v>
      </c>
    </row>
    <row r="44" spans="1:33" hidden="1">
      <c r="A44">
        <v>36</v>
      </c>
      <c r="B44" t="s">
        <v>73</v>
      </c>
      <c r="C44" t="s">
        <v>74</v>
      </c>
      <c r="D44" t="s">
        <v>8</v>
      </c>
      <c r="E44" t="s">
        <v>84</v>
      </c>
      <c r="F44" t="s">
        <v>8</v>
      </c>
      <c r="H44" t="s">
        <v>158</v>
      </c>
      <c r="I44" t="s">
        <v>80</v>
      </c>
      <c r="J44" t="s">
        <v>159</v>
      </c>
      <c r="K44">
        <v>511</v>
      </c>
      <c r="L44">
        <v>511</v>
      </c>
      <c r="M44">
        <v>0</v>
      </c>
      <c r="N44">
        <v>506</v>
      </c>
      <c r="O44">
        <v>0</v>
      </c>
      <c r="P44">
        <v>362.03699999999998</v>
      </c>
      <c r="Q44">
        <v>382.58199999999999</v>
      </c>
      <c r="R44">
        <v>20000</v>
      </c>
      <c r="S44">
        <v>410900</v>
      </c>
      <c r="T44">
        <v>230000</v>
      </c>
      <c r="U44">
        <v>0</v>
      </c>
      <c r="V44">
        <v>640900</v>
      </c>
      <c r="W44">
        <v>28</v>
      </c>
      <c r="X44">
        <v>574159.07400000002</v>
      </c>
      <c r="Y44">
        <v>574187.07400000002</v>
      </c>
      <c r="Z44">
        <v>10.41</v>
      </c>
      <c r="AA44">
        <v>3341916.27</v>
      </c>
      <c r="AB44">
        <v>5798776.7810000004</v>
      </c>
      <c r="AC44">
        <v>0.89590000000000003</v>
      </c>
      <c r="AD44">
        <v>1.7352000000000001</v>
      </c>
      <c r="AE44">
        <v>18.059999999999999</v>
      </c>
    </row>
    <row r="45" spans="1:33" hidden="1">
      <c r="A45">
        <v>37</v>
      </c>
      <c r="B45" t="s">
        <v>73</v>
      </c>
      <c r="C45" t="s">
        <v>74</v>
      </c>
      <c r="D45" t="s">
        <v>8</v>
      </c>
      <c r="E45" t="s">
        <v>84</v>
      </c>
      <c r="F45" t="s">
        <v>8</v>
      </c>
      <c r="H45" t="s">
        <v>160</v>
      </c>
      <c r="I45" t="s">
        <v>80</v>
      </c>
      <c r="J45" t="s">
        <v>161</v>
      </c>
      <c r="K45">
        <v>589</v>
      </c>
      <c r="L45">
        <v>589</v>
      </c>
      <c r="M45">
        <v>0</v>
      </c>
      <c r="N45">
        <v>587</v>
      </c>
      <c r="O45">
        <v>0</v>
      </c>
      <c r="P45">
        <v>385.983</v>
      </c>
      <c r="Q45">
        <v>411.43700000000001</v>
      </c>
      <c r="R45">
        <v>20000</v>
      </c>
      <c r="S45">
        <v>509080</v>
      </c>
      <c r="T45">
        <v>260000</v>
      </c>
      <c r="U45">
        <v>0</v>
      </c>
      <c r="V45">
        <v>769080</v>
      </c>
      <c r="W45">
        <v>251</v>
      </c>
      <c r="X45">
        <v>695765.19299999997</v>
      </c>
      <c r="Y45">
        <v>696016.19299999997</v>
      </c>
      <c r="Z45">
        <v>9.5</v>
      </c>
      <c r="AA45">
        <v>4061152</v>
      </c>
      <c r="AB45">
        <v>7080537.2570000002</v>
      </c>
      <c r="AC45">
        <v>0.90500000000000003</v>
      </c>
      <c r="AD45">
        <v>1.7435</v>
      </c>
      <c r="AE45">
        <v>16.559999999999999</v>
      </c>
    </row>
    <row r="46" spans="1:33">
      <c r="A46">
        <v>38</v>
      </c>
      <c r="B46" t="s">
        <v>73</v>
      </c>
      <c r="C46" t="s">
        <v>74</v>
      </c>
      <c r="D46" t="s">
        <v>87</v>
      </c>
      <c r="E46" t="s">
        <v>88</v>
      </c>
      <c r="F46" t="s">
        <v>87</v>
      </c>
      <c r="H46" t="s">
        <v>162</v>
      </c>
      <c r="I46" t="s">
        <v>77</v>
      </c>
      <c r="J46" t="s">
        <v>163</v>
      </c>
      <c r="K46">
        <v>4626</v>
      </c>
      <c r="L46">
        <v>4626</v>
      </c>
      <c r="M46">
        <v>0</v>
      </c>
      <c r="N46">
        <v>0</v>
      </c>
      <c r="O46">
        <v>0</v>
      </c>
      <c r="P46">
        <v>17901.099999999999</v>
      </c>
      <c r="Q46">
        <v>18325.099999999999</v>
      </c>
      <c r="R46">
        <v>1000</v>
      </c>
      <c r="S46">
        <v>424000</v>
      </c>
      <c r="T46">
        <v>75000</v>
      </c>
      <c r="U46">
        <v>0</v>
      </c>
      <c r="V46">
        <v>499000</v>
      </c>
      <c r="W46">
        <v>451034.5</v>
      </c>
      <c r="X46">
        <v>0</v>
      </c>
      <c r="Y46">
        <v>451034.5</v>
      </c>
      <c r="Z46">
        <v>9.61</v>
      </c>
      <c r="AA46">
        <v>5203727.67</v>
      </c>
      <c r="AB46">
        <v>4402757.9800000004</v>
      </c>
      <c r="AC46">
        <v>0.90390000000000004</v>
      </c>
      <c r="AD46">
        <v>0.84609999999999996</v>
      </c>
      <c r="AE46">
        <v>8.1300000000000008</v>
      </c>
    </row>
    <row r="47" spans="1:33">
      <c r="A47">
        <v>39</v>
      </c>
      <c r="B47" t="s">
        <v>73</v>
      </c>
      <c r="C47" t="s">
        <v>74</v>
      </c>
      <c r="D47" t="s">
        <v>8</v>
      </c>
      <c r="E47" t="s">
        <v>84</v>
      </c>
      <c r="F47" t="s">
        <v>8</v>
      </c>
      <c r="H47" t="s">
        <v>164</v>
      </c>
      <c r="I47" t="s">
        <v>77</v>
      </c>
      <c r="J47" t="s">
        <v>165</v>
      </c>
      <c r="K47">
        <v>3584</v>
      </c>
      <c r="L47">
        <v>3584</v>
      </c>
      <c r="M47">
        <v>0</v>
      </c>
      <c r="N47">
        <v>0</v>
      </c>
      <c r="O47">
        <v>0</v>
      </c>
      <c r="P47">
        <v>542.80200000000002</v>
      </c>
      <c r="Q47">
        <v>558.77300000000002</v>
      </c>
      <c r="R47">
        <v>20000</v>
      </c>
      <c r="S47">
        <v>319420</v>
      </c>
      <c r="T47">
        <v>0</v>
      </c>
      <c r="U47">
        <v>40000</v>
      </c>
      <c r="V47">
        <v>279420</v>
      </c>
      <c r="W47">
        <v>253411</v>
      </c>
      <c r="X47">
        <v>0</v>
      </c>
      <c r="Y47">
        <v>253411</v>
      </c>
      <c r="Z47">
        <v>9.31</v>
      </c>
      <c r="AA47">
        <v>2632236.5299999998</v>
      </c>
      <c r="AB47">
        <v>1801507.69</v>
      </c>
      <c r="AC47">
        <v>0.90690000000000004</v>
      </c>
      <c r="AD47">
        <v>0.68440000000000001</v>
      </c>
      <c r="AE47">
        <v>6.37</v>
      </c>
    </row>
    <row r="48" spans="1:33">
      <c r="A48" s="9"/>
      <c r="B48" s="9"/>
      <c r="C48" s="9"/>
      <c r="D48" s="9"/>
      <c r="E48" s="9"/>
      <c r="F48" s="9"/>
      <c r="G48" s="9"/>
      <c r="H48" s="9"/>
      <c r="I48" s="9"/>
      <c r="J48" s="9"/>
      <c r="K48" s="9">
        <f>SUBTOTAL(109,[NO OF INS])</f>
        <v>31227</v>
      </c>
      <c r="L48" s="9">
        <f>SUBTOTAL(109,[NO OF ACTIVE INS])</f>
        <v>31227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</sheetData>
  <mergeCells count="41">
    <mergeCell ref="AF7"/>
    <mergeCell ref="AA7"/>
    <mergeCell ref="AB7"/>
    <mergeCell ref="AC7"/>
    <mergeCell ref="AD7"/>
    <mergeCell ref="AE7"/>
    <mergeCell ref="V7"/>
    <mergeCell ref="W7"/>
    <mergeCell ref="X7"/>
    <mergeCell ref="Y7"/>
    <mergeCell ref="Z7"/>
    <mergeCell ref="Q7"/>
    <mergeCell ref="R7"/>
    <mergeCell ref="S7"/>
    <mergeCell ref="T7"/>
    <mergeCell ref="U7"/>
    <mergeCell ref="N7"/>
    <mergeCell ref="O7"/>
    <mergeCell ref="P7"/>
    <mergeCell ref="I6"/>
    <mergeCell ref="J6"/>
    <mergeCell ref="I7"/>
    <mergeCell ref="J7"/>
    <mergeCell ref="K7"/>
    <mergeCell ref="L7"/>
    <mergeCell ref="M7"/>
    <mergeCell ref="D7"/>
    <mergeCell ref="E7"/>
    <mergeCell ref="F7"/>
    <mergeCell ref="G7"/>
    <mergeCell ref="H7"/>
    <mergeCell ref="B5"/>
    <mergeCell ref="C5"/>
    <mergeCell ref="A7"/>
    <mergeCell ref="B7"/>
    <mergeCell ref="C7"/>
    <mergeCell ref="A1:AF1"/>
    <mergeCell ref="A2:AF2"/>
    <mergeCell ref="A3:AF3"/>
    <mergeCell ref="B4"/>
    <mergeCell ref="C4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A39" sqref="A39"/>
    </sheetView>
  </sheetViews>
  <sheetFormatPr defaultRowHeight="15"/>
  <cols>
    <col min="1" max="1" width="24.28515625" customWidth="1"/>
    <col min="2" max="2" width="33.42578125" bestFit="1" customWidth="1"/>
    <col min="3" max="3" width="32.28515625" bestFit="1" customWidth="1"/>
    <col min="4" max="4" width="32.28515625" customWidth="1"/>
    <col min="5" max="5" width="43.85546875" bestFit="1" customWidth="1"/>
    <col min="6" max="6" width="42.7109375" bestFit="1" customWidth="1"/>
  </cols>
  <sheetData>
    <row r="1" spans="1:7">
      <c r="A1" t="s">
        <v>166</v>
      </c>
      <c r="B1" s="10" t="s">
        <v>167</v>
      </c>
      <c r="C1" s="10" t="s">
        <v>169</v>
      </c>
      <c r="D1" s="10" t="s">
        <v>176</v>
      </c>
      <c r="E1" s="10" t="s">
        <v>168</v>
      </c>
      <c r="F1" s="10" t="s">
        <v>170</v>
      </c>
      <c r="G1" s="13" t="s">
        <v>176</v>
      </c>
    </row>
    <row r="2" spans="1:7">
      <c r="A2" s="11" t="s">
        <v>109</v>
      </c>
      <c r="B2" s="12">
        <v>407</v>
      </c>
      <c r="C2">
        <v>442</v>
      </c>
      <c r="D2">
        <f>B2-C2</f>
        <v>-35</v>
      </c>
      <c r="E2" s="12">
        <v>447809</v>
      </c>
      <c r="F2">
        <v>488309</v>
      </c>
      <c r="G2">
        <f>E2-F2</f>
        <v>-40500</v>
      </c>
    </row>
    <row r="3" spans="1:7">
      <c r="A3" s="11" t="s">
        <v>89</v>
      </c>
      <c r="B3" s="12">
        <v>583</v>
      </c>
      <c r="C3">
        <v>739</v>
      </c>
      <c r="D3">
        <f t="shared" ref="D3:D29" si="0">B3-C3</f>
        <v>-156</v>
      </c>
      <c r="E3" s="12">
        <v>422587.33000000217</v>
      </c>
      <c r="F3">
        <v>529298.57400000002</v>
      </c>
      <c r="G3">
        <f t="shared" ref="G3:G29" si="1">E3-F3</f>
        <v>-106711.24399999785</v>
      </c>
    </row>
    <row r="4" spans="1:7">
      <c r="A4" s="11" t="s">
        <v>149</v>
      </c>
      <c r="B4" s="12">
        <v>336</v>
      </c>
      <c r="C4">
        <v>335</v>
      </c>
      <c r="D4">
        <f t="shared" si="0"/>
        <v>1</v>
      </c>
      <c r="E4" s="12">
        <v>356925</v>
      </c>
      <c r="F4">
        <v>355212.36</v>
      </c>
      <c r="G4">
        <f t="shared" si="1"/>
        <v>1712.640000000014</v>
      </c>
    </row>
    <row r="5" spans="1:7">
      <c r="A5" s="11" t="s">
        <v>95</v>
      </c>
      <c r="B5" s="12">
        <v>539</v>
      </c>
      <c r="C5">
        <v>540</v>
      </c>
      <c r="D5">
        <f t="shared" si="0"/>
        <v>-1</v>
      </c>
      <c r="E5" s="12">
        <v>592746.1500000041</v>
      </c>
      <c r="F5">
        <v>584975.39500000002</v>
      </c>
      <c r="G5">
        <f t="shared" si="1"/>
        <v>7770.7550000040792</v>
      </c>
    </row>
    <row r="6" spans="1:7">
      <c r="A6" s="11" t="s">
        <v>124</v>
      </c>
      <c r="B6" s="12">
        <v>369</v>
      </c>
      <c r="C6">
        <v>498</v>
      </c>
      <c r="D6">
        <f t="shared" si="0"/>
        <v>-129</v>
      </c>
      <c r="E6" s="12">
        <v>150007.47999999946</v>
      </c>
      <c r="F6">
        <v>198919.55</v>
      </c>
      <c r="G6">
        <f t="shared" si="1"/>
        <v>-48912.070000000531</v>
      </c>
    </row>
    <row r="7" spans="1:7">
      <c r="A7" s="11" t="s">
        <v>162</v>
      </c>
      <c r="B7" s="12">
        <v>5542</v>
      </c>
      <c r="C7">
        <v>4626</v>
      </c>
      <c r="D7">
        <f t="shared" si="0"/>
        <v>916</v>
      </c>
      <c r="E7" s="12">
        <v>451034.5</v>
      </c>
      <c r="F7">
        <v>451034.5</v>
      </c>
      <c r="G7">
        <f t="shared" si="1"/>
        <v>0</v>
      </c>
    </row>
    <row r="8" spans="1:7">
      <c r="A8" s="11" t="s">
        <v>138</v>
      </c>
      <c r="B8" s="12">
        <v>439</v>
      </c>
      <c r="C8">
        <v>438</v>
      </c>
      <c r="D8">
        <f t="shared" si="0"/>
        <v>1</v>
      </c>
      <c r="E8" s="12">
        <v>468030.81999999739</v>
      </c>
      <c r="F8">
        <v>496647.06</v>
      </c>
      <c r="G8">
        <f t="shared" si="1"/>
        <v>-28616.24000000261</v>
      </c>
    </row>
    <row r="9" spans="1:7">
      <c r="A9" s="11" t="s">
        <v>120</v>
      </c>
      <c r="B9" s="12">
        <v>331</v>
      </c>
      <c r="C9">
        <v>330</v>
      </c>
      <c r="D9">
        <f t="shared" si="0"/>
        <v>1</v>
      </c>
      <c r="E9" s="12">
        <v>35549.080000000009</v>
      </c>
      <c r="F9">
        <v>384412</v>
      </c>
      <c r="G9">
        <f t="shared" si="1"/>
        <v>-348862.92</v>
      </c>
    </row>
    <row r="10" spans="1:7">
      <c r="A10" s="11" t="s">
        <v>171</v>
      </c>
      <c r="B10" s="12">
        <v>365</v>
      </c>
      <c r="C10">
        <v>364</v>
      </c>
      <c r="D10">
        <f t="shared" si="0"/>
        <v>1</v>
      </c>
      <c r="E10" s="12">
        <v>166559.60999999993</v>
      </c>
      <c r="F10">
        <v>403955.96299999999</v>
      </c>
      <c r="G10">
        <f t="shared" si="1"/>
        <v>-237396.35300000006</v>
      </c>
    </row>
    <row r="11" spans="1:7">
      <c r="A11" s="11" t="s">
        <v>105</v>
      </c>
      <c r="B11" s="12">
        <v>381</v>
      </c>
      <c r="C11">
        <v>375</v>
      </c>
      <c r="D11">
        <f t="shared" si="0"/>
        <v>6</v>
      </c>
      <c r="E11" s="12">
        <v>176477.5100000001</v>
      </c>
      <c r="F11">
        <v>430887</v>
      </c>
      <c r="G11">
        <f t="shared" si="1"/>
        <v>-254409.4899999999</v>
      </c>
    </row>
    <row r="12" spans="1:7">
      <c r="A12" s="11" t="s">
        <v>76</v>
      </c>
      <c r="B12" s="12">
        <v>4597</v>
      </c>
      <c r="C12">
        <v>3765</v>
      </c>
      <c r="D12">
        <f t="shared" si="0"/>
        <v>832</v>
      </c>
      <c r="E12" s="12">
        <v>201891.45</v>
      </c>
      <c r="F12">
        <v>201891.45</v>
      </c>
      <c r="G12">
        <f t="shared" si="1"/>
        <v>0</v>
      </c>
    </row>
    <row r="13" spans="1:7">
      <c r="A13" s="11" t="s">
        <v>79</v>
      </c>
      <c r="B13" s="12">
        <v>476</v>
      </c>
      <c r="C13">
        <v>476</v>
      </c>
      <c r="D13">
        <f t="shared" si="0"/>
        <v>0</v>
      </c>
      <c r="E13" s="12">
        <v>215312.02999999991</v>
      </c>
      <c r="F13">
        <v>528157.34299999999</v>
      </c>
      <c r="G13">
        <f t="shared" si="1"/>
        <v>-312845.31300000008</v>
      </c>
    </row>
    <row r="14" spans="1:7">
      <c r="A14" s="11" t="s">
        <v>82</v>
      </c>
      <c r="B14" s="12">
        <v>457</v>
      </c>
      <c r="C14">
        <v>447</v>
      </c>
      <c r="D14">
        <f t="shared" si="0"/>
        <v>10</v>
      </c>
      <c r="E14" s="12">
        <v>385481.94000000128</v>
      </c>
      <c r="F14">
        <v>390416.54100000003</v>
      </c>
      <c r="G14">
        <f t="shared" si="1"/>
        <v>-4934.6009999987436</v>
      </c>
    </row>
    <row r="15" spans="1:7">
      <c r="A15" s="11" t="s">
        <v>134</v>
      </c>
      <c r="B15" s="12">
        <v>4100</v>
      </c>
      <c r="C15">
        <v>3330</v>
      </c>
      <c r="D15">
        <f t="shared" si="0"/>
        <v>770</v>
      </c>
      <c r="E15" s="12">
        <v>170607.21000000002</v>
      </c>
      <c r="F15">
        <v>170704.17499999999</v>
      </c>
      <c r="G15">
        <f t="shared" si="1"/>
        <v>-96.964999999967404</v>
      </c>
    </row>
    <row r="16" spans="1:7">
      <c r="A16" s="11" t="s">
        <v>132</v>
      </c>
      <c r="B16" s="12">
        <v>470</v>
      </c>
      <c r="C16">
        <v>469</v>
      </c>
      <c r="D16">
        <f t="shared" si="0"/>
        <v>1</v>
      </c>
      <c r="E16" s="12">
        <v>413378.20000000176</v>
      </c>
      <c r="F16">
        <v>518022.98</v>
      </c>
      <c r="G16">
        <f t="shared" si="1"/>
        <v>-104644.77999999822</v>
      </c>
    </row>
    <row r="17" spans="1:7">
      <c r="A17" s="11" t="s">
        <v>117</v>
      </c>
      <c r="B17" s="12">
        <v>2411</v>
      </c>
      <c r="C17">
        <v>1900</v>
      </c>
      <c r="D17">
        <f t="shared" si="0"/>
        <v>511</v>
      </c>
      <c r="E17" s="12">
        <v>114967.8</v>
      </c>
      <c r="F17">
        <v>114967.8</v>
      </c>
      <c r="G17">
        <f t="shared" si="1"/>
        <v>0</v>
      </c>
    </row>
    <row r="18" spans="1:7">
      <c r="A18" s="11" t="s">
        <v>136</v>
      </c>
      <c r="B18" s="12">
        <v>454</v>
      </c>
      <c r="C18">
        <v>453</v>
      </c>
      <c r="D18">
        <f t="shared" si="0"/>
        <v>1</v>
      </c>
      <c r="E18" s="12">
        <v>468111.04000000446</v>
      </c>
      <c r="F18">
        <v>476030.34600000002</v>
      </c>
      <c r="G18">
        <f t="shared" si="1"/>
        <v>-7919.3059999955585</v>
      </c>
    </row>
    <row r="19" spans="1:7">
      <c r="A19" s="11" t="s">
        <v>156</v>
      </c>
      <c r="B19" s="12">
        <v>497</v>
      </c>
      <c r="C19">
        <v>477</v>
      </c>
      <c r="D19">
        <f t="shared" si="0"/>
        <v>20</v>
      </c>
      <c r="E19" s="12">
        <v>349876.95999999763</v>
      </c>
      <c r="F19">
        <v>412317.348</v>
      </c>
      <c r="G19">
        <f t="shared" si="1"/>
        <v>-62440.388000002364</v>
      </c>
    </row>
    <row r="20" spans="1:7">
      <c r="A20" s="11" t="s">
        <v>172</v>
      </c>
      <c r="B20" s="12">
        <v>321</v>
      </c>
      <c r="C20">
        <v>320</v>
      </c>
      <c r="D20">
        <f t="shared" si="0"/>
        <v>1</v>
      </c>
      <c r="E20" s="12">
        <v>349986.1700000008</v>
      </c>
      <c r="F20">
        <v>403991.69300000003</v>
      </c>
      <c r="G20">
        <f t="shared" si="1"/>
        <v>-54005.52299999923</v>
      </c>
    </row>
    <row r="21" spans="1:7">
      <c r="A21" s="11" t="s">
        <v>173</v>
      </c>
      <c r="B21" s="12">
        <v>455</v>
      </c>
      <c r="C21">
        <v>452</v>
      </c>
      <c r="D21">
        <f t="shared" si="0"/>
        <v>3</v>
      </c>
      <c r="E21" s="12">
        <v>406379.50000000047</v>
      </c>
      <c r="F21">
        <v>513894</v>
      </c>
      <c r="G21">
        <f t="shared" si="1"/>
        <v>-107514.49999999953</v>
      </c>
    </row>
    <row r="22" spans="1:7">
      <c r="A22" s="11" t="s">
        <v>126</v>
      </c>
      <c r="B22" s="12">
        <v>2728</v>
      </c>
      <c r="C22">
        <v>2385</v>
      </c>
      <c r="D22">
        <f t="shared" si="0"/>
        <v>343</v>
      </c>
      <c r="E22" s="12">
        <v>147371.20000000001</v>
      </c>
      <c r="F22">
        <v>147371.20000000001</v>
      </c>
      <c r="G22">
        <f t="shared" si="1"/>
        <v>0</v>
      </c>
    </row>
    <row r="23" spans="1:7">
      <c r="A23" s="11" t="s">
        <v>93</v>
      </c>
      <c r="B23" s="12">
        <v>805</v>
      </c>
      <c r="C23">
        <v>798</v>
      </c>
      <c r="D23">
        <f t="shared" si="0"/>
        <v>7</v>
      </c>
      <c r="E23" s="12">
        <v>852722.0900000066</v>
      </c>
      <c r="F23">
        <v>855823.05700000003</v>
      </c>
      <c r="G23">
        <f t="shared" si="1"/>
        <v>-3100.9669999934267</v>
      </c>
    </row>
    <row r="24" spans="1:7">
      <c r="A24" s="11" t="s">
        <v>85</v>
      </c>
      <c r="B24" s="12">
        <v>645</v>
      </c>
      <c r="C24">
        <v>637</v>
      </c>
      <c r="D24">
        <f t="shared" si="0"/>
        <v>8</v>
      </c>
      <c r="E24" s="12">
        <v>320810.41000000021</v>
      </c>
      <c r="F24">
        <v>693048.73</v>
      </c>
      <c r="G24">
        <f t="shared" si="1"/>
        <v>-372238.31999999977</v>
      </c>
    </row>
    <row r="25" spans="1:7">
      <c r="A25" s="11" t="s">
        <v>174</v>
      </c>
      <c r="B25" s="12">
        <v>4135</v>
      </c>
      <c r="C25">
        <v>3584</v>
      </c>
      <c r="D25">
        <f t="shared" si="0"/>
        <v>551</v>
      </c>
      <c r="E25" s="12">
        <v>253411</v>
      </c>
      <c r="F25">
        <v>253411</v>
      </c>
      <c r="G25">
        <f t="shared" si="1"/>
        <v>0</v>
      </c>
    </row>
    <row r="26" spans="1:7">
      <c r="A26" s="11" t="s">
        <v>115</v>
      </c>
      <c r="B26" s="12">
        <v>416</v>
      </c>
      <c r="C26">
        <v>384</v>
      </c>
      <c r="D26">
        <f t="shared" si="0"/>
        <v>32</v>
      </c>
      <c r="E26" s="12">
        <v>219342.45000000161</v>
      </c>
      <c r="F26">
        <v>528846.93299999996</v>
      </c>
      <c r="G26">
        <f t="shared" si="1"/>
        <v>-309504.48299999838</v>
      </c>
    </row>
    <row r="27" spans="1:7">
      <c r="A27" s="11" t="s">
        <v>144</v>
      </c>
      <c r="B27" s="12">
        <v>364</v>
      </c>
      <c r="C27">
        <v>352</v>
      </c>
      <c r="D27">
        <f t="shared" si="0"/>
        <v>12</v>
      </c>
      <c r="E27" s="12">
        <v>318301.23999999976</v>
      </c>
      <c r="F27">
        <v>401475.77399999998</v>
      </c>
      <c r="G27">
        <f t="shared" si="1"/>
        <v>-83174.534000000218</v>
      </c>
    </row>
    <row r="28" spans="1:7">
      <c r="A28" s="11" t="s">
        <v>122</v>
      </c>
      <c r="B28" s="12">
        <v>2560</v>
      </c>
      <c r="C28">
        <v>2311</v>
      </c>
      <c r="D28">
        <f t="shared" si="0"/>
        <v>249</v>
      </c>
      <c r="E28" s="12">
        <v>130470</v>
      </c>
      <c r="F28">
        <v>130470</v>
      </c>
      <c r="G28">
        <f t="shared" si="1"/>
        <v>0</v>
      </c>
    </row>
    <row r="29" spans="1:7" s="16" customFormat="1">
      <c r="A29" s="14" t="s">
        <v>175</v>
      </c>
      <c r="B29" s="15">
        <v>38062</v>
      </c>
      <c r="C29" s="16">
        <f>SUM(C2:C28)</f>
        <v>31227</v>
      </c>
      <c r="D29" s="16">
        <f t="shared" si="0"/>
        <v>6835</v>
      </c>
      <c r="E29" s="15">
        <v>9160899.7399990279</v>
      </c>
      <c r="F29" s="16">
        <f>SUM(F2:F28)</f>
        <v>11064491.772000002</v>
      </c>
      <c r="G29" s="16">
        <f t="shared" si="1"/>
        <v>-1903592.0320009738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</vt:lpstr>
      <vt:lpstr>remarks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 Bescom2</cp:lastModifiedBy>
  <dcterms:created xsi:type="dcterms:W3CDTF">2025-04-05T05:15:48Z</dcterms:created>
  <dcterms:modified xsi:type="dcterms:W3CDTF">2025-04-05T06:48:36Z</dcterms:modified>
</cp:coreProperties>
</file>