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NEW SOFTWARE 4-2-25\VKP RPTS 5-2-24\11 DEC 25\DEC 25 DMD COLL\"/>
    </mc:Choice>
  </mc:AlternateContent>
  <xr:revisionPtr revIDLastSave="0" documentId="13_ncr:1_{8030E52D-F436-44A7-97F0-B0FA19B2BC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2" r:id="rId1"/>
    <sheet name="Sheet2" sheetId="3" r:id="rId2"/>
  </sheets>
  <calcPr calcId="191029"/>
</workbook>
</file>

<file path=xl/calcChain.xml><?xml version="1.0" encoding="utf-8"?>
<calcChain xmlns="http://schemas.openxmlformats.org/spreadsheetml/2006/main">
  <c r="L200" i="3" l="1"/>
  <c r="L201" i="3"/>
  <c r="N201" i="3"/>
  <c r="O201" i="3" s="1"/>
  <c r="L202" i="3"/>
  <c r="N202" i="3"/>
  <c r="O202" i="3" s="1"/>
  <c r="L203" i="3"/>
  <c r="N203" i="3"/>
  <c r="O203" i="3"/>
  <c r="L204" i="3"/>
  <c r="N204" i="3"/>
  <c r="O204" i="3" s="1"/>
  <c r="L80" i="3"/>
  <c r="N80" i="3"/>
  <c r="O80" i="3" s="1"/>
  <c r="L81" i="3"/>
  <c r="N81" i="3"/>
  <c r="O81" i="3" s="1"/>
  <c r="L82" i="3"/>
  <c r="N82" i="3"/>
  <c r="O82" i="3"/>
  <c r="O127" i="3" l="1"/>
  <c r="O138" i="3"/>
  <c r="O139" i="3"/>
  <c r="O175" i="3"/>
  <c r="O186" i="3"/>
  <c r="O187" i="3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2" i="3"/>
  <c r="O102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N128" i="3"/>
  <c r="O128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N139" i="3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N187" i="3"/>
  <c r="N188" i="3"/>
  <c r="O188" i="3" s="1"/>
  <c r="N189" i="3"/>
  <c r="O189" i="3" s="1"/>
  <c r="N190" i="3"/>
  <c r="O190" i="3" s="1"/>
  <c r="N191" i="3"/>
  <c r="O191" i="3" s="1"/>
  <c r="N192" i="3"/>
  <c r="O192" i="3" s="1"/>
  <c r="N193" i="3"/>
  <c r="O193" i="3" s="1"/>
  <c r="N194" i="3"/>
  <c r="O194" i="3" s="1"/>
  <c r="N195" i="3"/>
  <c r="O195" i="3" s="1"/>
  <c r="N196" i="3"/>
  <c r="O196" i="3" s="1"/>
  <c r="N197" i="3"/>
  <c r="O197" i="3" s="1"/>
  <c r="N198" i="3"/>
  <c r="O198" i="3" s="1"/>
  <c r="N199" i="3"/>
  <c r="O199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3" i="3"/>
  <c r="O233" i="3" s="1"/>
  <c r="N234" i="3"/>
  <c r="O234" i="3" s="1"/>
  <c r="N235" i="3"/>
  <c r="O235" i="3" s="1"/>
  <c r="L235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</calcChain>
</file>

<file path=xl/sharedStrings.xml><?xml version="1.0" encoding="utf-8"?>
<sst xmlns="http://schemas.openxmlformats.org/spreadsheetml/2006/main" count="4518" uniqueCount="174">
  <si>
    <t xml:space="preserve">Generated By: </t>
  </si>
  <si>
    <t>SUNITHA M J</t>
  </si>
  <si>
    <t xml:space="preserve">Generated On: </t>
  </si>
  <si>
    <t>31-12-2025 17:09:00</t>
  </si>
  <si>
    <t>Bangalore Electricity Supply Company Limited (BESCOM)</t>
  </si>
  <si>
    <t>MR-WISE DEMAND COLLECTION REPORT-PAVAGADA-SECTION</t>
  </si>
  <si>
    <t>MR-WISE DEMAND COLLECTION FROM 01-12-2025 TO 31-12-2025</t>
  </si>
  <si>
    <t>SECTION</t>
  </si>
  <si>
    <t>MR CODE</t>
  </si>
  <si>
    <t>MR NAME</t>
  </si>
  <si>
    <t>SO CODE</t>
  </si>
  <si>
    <t>SO NAME</t>
  </si>
  <si>
    <t>TARIFF</t>
  </si>
  <si>
    <t>SUB TARIFF</t>
  </si>
  <si>
    <t>TOTAL INSTALLATION</t>
  </si>
  <si>
    <t>LIVE INSTALLATION</t>
  </si>
  <si>
    <t>BILLED INSTALLATION</t>
  </si>
  <si>
    <t>UNITS</t>
  </si>
  <si>
    <t>OB</t>
  </si>
  <si>
    <t>DEMAND</t>
  </si>
  <si>
    <t>COLLECTION</t>
  </si>
  <si>
    <t>ADJ</t>
  </si>
  <si>
    <t>CB</t>
  </si>
  <si>
    <t>LD/PD INSTALLATION</t>
  </si>
  <si>
    <t>BILLING EFF</t>
  </si>
  <si>
    <t>COLL EFF</t>
  </si>
  <si>
    <t>NORMAL</t>
  </si>
  <si>
    <t>DISS</t>
  </si>
  <si>
    <t>IDLE/VACANT</t>
  </si>
  <si>
    <t>DL</t>
  </si>
  <si>
    <t>INVISIBLE</t>
  </si>
  <si>
    <t>MSNU</t>
  </si>
  <si>
    <t>STICKY</t>
  </si>
  <si>
    <t>MNR</t>
  </si>
  <si>
    <t>MBO</t>
  </si>
  <si>
    <t>DIAL OVER</t>
  </si>
  <si>
    <t>DC</t>
  </si>
  <si>
    <t>ABNORMAL CONSUMPTION</t>
  </si>
  <si>
    <t>SUBNORMAL CONSUMPTION</t>
  </si>
  <si>
    <t>ZERO CONSUMPTION</t>
  </si>
  <si>
    <t>PAVAGADA</t>
  </si>
  <si>
    <t>2215101</t>
  </si>
  <si>
    <t>PAVAGADA MR-X</t>
  </si>
  <si>
    <t>221512</t>
  </si>
  <si>
    <t>CK PURA OMU</t>
  </si>
  <si>
    <t>LT1</t>
  </si>
  <si>
    <t>LT1-Rural</t>
  </si>
  <si>
    <t>LT3A</t>
  </si>
  <si>
    <t>LT3A-Urban</t>
  </si>
  <si>
    <t>LT3A-Rural</t>
  </si>
  <si>
    <t>LT4</t>
  </si>
  <si>
    <t>LT4A(UM)</t>
  </si>
  <si>
    <t>LT5</t>
  </si>
  <si>
    <t>LT5-Rural</t>
  </si>
  <si>
    <t>LT6B</t>
  </si>
  <si>
    <t>LT6(B)SL</t>
  </si>
  <si>
    <t>LT7</t>
  </si>
  <si>
    <t>221513</t>
  </si>
  <si>
    <t>KOTAGUDDA OMU</t>
  </si>
  <si>
    <t>LT2</t>
  </si>
  <si>
    <t>LT2-Urban</t>
  </si>
  <si>
    <t>LT6A</t>
  </si>
  <si>
    <t>LT6(A)WS</t>
  </si>
  <si>
    <t>2215102</t>
  </si>
  <si>
    <t>O AND M I MR III  ANIL KUMAR G</t>
  </si>
  <si>
    <t>221511</t>
  </si>
  <si>
    <t>PAVAGADA OMU</t>
  </si>
  <si>
    <t>LT1-Urban</t>
  </si>
  <si>
    <t>2215103</t>
  </si>
  <si>
    <t>A VENKATESHAPPA</t>
  </si>
  <si>
    <t>LT2-Rural</t>
  </si>
  <si>
    <t>2215104</t>
  </si>
  <si>
    <t>JAGADEESSH T G</t>
  </si>
  <si>
    <t>221514</t>
  </si>
  <si>
    <t>NAGALAMADIKE OMU</t>
  </si>
  <si>
    <t>LT4C(I)</t>
  </si>
  <si>
    <t>2215105</t>
  </si>
  <si>
    <t>O AND M I VII PAVAGADA AE-1</t>
  </si>
  <si>
    <t>LT5DBT</t>
  </si>
  <si>
    <t>LT5-Urban</t>
  </si>
  <si>
    <t>2215106</t>
  </si>
  <si>
    <t>ERANNA</t>
  </si>
  <si>
    <t>2215107</t>
  </si>
  <si>
    <t>AKSHAY KUMAR P S</t>
  </si>
  <si>
    <t>HT2A</t>
  </si>
  <si>
    <t>HT2B</t>
  </si>
  <si>
    <t>HT2B(I)</t>
  </si>
  <si>
    <t>2215108</t>
  </si>
  <si>
    <t>O AND M III THIPPESWAMY C  JPM</t>
  </si>
  <si>
    <t>221515</t>
  </si>
  <si>
    <t>VENKATAPURA OMU</t>
  </si>
  <si>
    <t>HT2C</t>
  </si>
  <si>
    <t>HT2C(I)</t>
  </si>
  <si>
    <t>2215109</t>
  </si>
  <si>
    <t>C.K.PURA JE-4</t>
  </si>
  <si>
    <t>2215110</t>
  </si>
  <si>
    <t>ANJINEYALU N</t>
  </si>
  <si>
    <t>LT3A-OL</t>
  </si>
  <si>
    <t>2215111</t>
  </si>
  <si>
    <t>R SHANKAR</t>
  </si>
  <si>
    <t>2215112</t>
  </si>
  <si>
    <t>O AND M V MURTHY L N</t>
  </si>
  <si>
    <t>2215113</t>
  </si>
  <si>
    <t>VENKATAPURA JE-3</t>
  </si>
  <si>
    <t>2215114</t>
  </si>
  <si>
    <t>PAVAGADA HT</t>
  </si>
  <si>
    <t>HT4</t>
  </si>
  <si>
    <t>2215115</t>
  </si>
  <si>
    <t>NAGANNA N</t>
  </si>
  <si>
    <t>HT1</t>
  </si>
  <si>
    <t>2215116</t>
  </si>
  <si>
    <t>PAVAGADA IP SET</t>
  </si>
  <si>
    <t>2215117</t>
  </si>
  <si>
    <t>NAGALAMADIKE JE-2</t>
  </si>
  <si>
    <t>HT5</t>
  </si>
  <si>
    <t>2215118</t>
  </si>
  <si>
    <t>KAMAL BABU M</t>
  </si>
  <si>
    <t>2215119</t>
  </si>
  <si>
    <t>O AND M IV MFF PALALLAPPA</t>
  </si>
  <si>
    <t>2215120</t>
  </si>
  <si>
    <t>O AND M II JAGDEESH BABU N</t>
  </si>
  <si>
    <t>2215121</t>
  </si>
  <si>
    <t>MANJUNATH S</t>
  </si>
  <si>
    <t>2215122</t>
  </si>
  <si>
    <t>O AND M IV MFF ANJANMURTHY</t>
  </si>
  <si>
    <t>2215123</t>
  </si>
  <si>
    <t>O AND M V NITHIN KUMAR V</t>
  </si>
  <si>
    <t>2215124</t>
  </si>
  <si>
    <t>SAI SUMANTH R</t>
  </si>
  <si>
    <t>2215125</t>
  </si>
  <si>
    <t>O AND M IV MFF NARASIMHA MURTHY</t>
  </si>
  <si>
    <t>2215126</t>
  </si>
  <si>
    <t>VENKATAPURA JE</t>
  </si>
  <si>
    <t>2215127</t>
  </si>
  <si>
    <t>CHOWDARY  D S</t>
  </si>
  <si>
    <t>2215128</t>
  </si>
  <si>
    <t>NAGENDRA M</t>
  </si>
  <si>
    <t>2215129</t>
  </si>
  <si>
    <t>O AND M III MFF MALLESHAPPA</t>
  </si>
  <si>
    <t>2215130</t>
  </si>
  <si>
    <t>2215131</t>
  </si>
  <si>
    <t>AEE</t>
  </si>
  <si>
    <t>2215132</t>
  </si>
  <si>
    <t>KOTAGUDDA JE</t>
  </si>
  <si>
    <t>LT4B</t>
  </si>
  <si>
    <t>221531</t>
  </si>
  <si>
    <t>Y.N. HOSAKOTE</t>
  </si>
  <si>
    <t>2215133</t>
  </si>
  <si>
    <t>EXTRA VENKATAPURA</t>
  </si>
  <si>
    <t>2215134</t>
  </si>
  <si>
    <t>DAYANANDA SHANKARA P N</t>
  </si>
  <si>
    <t>2215135</t>
  </si>
  <si>
    <t>EXTRA C K PURA</t>
  </si>
  <si>
    <t>2215136</t>
  </si>
  <si>
    <t>RAVICHANDRA S M</t>
  </si>
  <si>
    <t xml:space="preserve">HT1 Total: </t>
  </si>
  <si>
    <t xml:space="preserve">HT2A Total: </t>
  </si>
  <si>
    <t xml:space="preserve">HT2B Total: </t>
  </si>
  <si>
    <t xml:space="preserve">HT2C Total: </t>
  </si>
  <si>
    <t xml:space="preserve">HT4 Total: </t>
  </si>
  <si>
    <t xml:space="preserve">HT5 Total: </t>
  </si>
  <si>
    <t xml:space="preserve">LT1 Total: </t>
  </si>
  <si>
    <t xml:space="preserve">LT2 Total: </t>
  </si>
  <si>
    <t xml:space="preserve">LT3A Total: </t>
  </si>
  <si>
    <t xml:space="preserve">LT4 Total: </t>
  </si>
  <si>
    <t xml:space="preserve">LT4B Total: </t>
  </si>
  <si>
    <t xml:space="preserve">LT4C(I) Total: </t>
  </si>
  <si>
    <t xml:space="preserve">LT5 Total: </t>
  </si>
  <si>
    <t xml:space="preserve">LT6A Total: </t>
  </si>
  <si>
    <t xml:space="preserve">LT6B Total: </t>
  </si>
  <si>
    <t xml:space="preserve">LT7 Total: </t>
  </si>
  <si>
    <t xml:space="preserve"> Total: </t>
  </si>
  <si>
    <t>REMARKS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</si>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</sst>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color rgb="FFFF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FF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AG634" totalsRowShown="0">
  <autoFilter ref="A7:AG634" xr:uid="{00000000-0009-0000-0100-000001000000}"/>
  <tableColumns count="33">
    <tableColumn id="1" xr3:uid="{00000000-0010-0000-0000-000001000000}" name="SECTION"/>
    <tableColumn id="2" xr3:uid="{00000000-0010-0000-0000-000002000000}" name="MR CODE"/>
    <tableColumn id="3" xr3:uid="{00000000-0010-0000-0000-000003000000}" name="MR NAME"/>
    <tableColumn id="4" xr3:uid="{00000000-0010-0000-0000-000004000000}" name="SO CODE"/>
    <tableColumn id="5" xr3:uid="{00000000-0010-0000-0000-000005000000}" name="SO NAME"/>
    <tableColumn id="6" xr3:uid="{00000000-0010-0000-0000-000006000000}" name="TARIFF"/>
    <tableColumn id="7" xr3:uid="{00000000-0010-0000-0000-000007000000}" name="SUB TARIFF"/>
    <tableColumn id="8" xr3:uid="{00000000-0010-0000-0000-000008000000}" name="TOTAL INSTALLATION"/>
    <tableColumn id="9" xr3:uid="{00000000-0010-0000-0000-000009000000}" name="LIVE INSTALLATION"/>
    <tableColumn id="10" xr3:uid="{00000000-0010-0000-0000-00000A000000}" name="BILLED INSTALLATION"/>
    <tableColumn id="11" xr3:uid="{00000000-0010-0000-0000-00000B000000}" name="UNITS"/>
    <tableColumn id="12" xr3:uid="{00000000-0010-0000-0000-00000C000000}" name="OB"/>
    <tableColumn id="13" xr3:uid="{00000000-0010-0000-0000-00000D000000}" name="DEMAND"/>
    <tableColumn id="14" xr3:uid="{00000000-0010-0000-0000-00000E000000}" name="COLLECTION"/>
    <tableColumn id="15" xr3:uid="{00000000-0010-0000-0000-00000F000000}" name="ADJ"/>
    <tableColumn id="16" xr3:uid="{00000000-0010-0000-0000-000010000000}" name="CB"/>
    <tableColumn id="17" xr3:uid="{00000000-0010-0000-0000-000011000000}" name="LD/PD INSTALLATION"/>
    <tableColumn id="18" xr3:uid="{00000000-0010-0000-0000-000012000000}" name="BILLING EFF"/>
    <tableColumn id="19" xr3:uid="{00000000-0010-0000-0000-000013000000}" name="COLL EFF"/>
    <tableColumn id="20" xr3:uid="{00000000-0010-0000-0000-000014000000}" name="NORMAL"/>
    <tableColumn id="21" xr3:uid="{00000000-0010-0000-0000-000015000000}" name="DISS"/>
    <tableColumn id="22" xr3:uid="{00000000-0010-0000-0000-000016000000}" name="IDLE/VACANT"/>
    <tableColumn id="23" xr3:uid="{00000000-0010-0000-0000-000017000000}" name="DL"/>
    <tableColumn id="24" xr3:uid="{00000000-0010-0000-0000-000018000000}" name="INVISIBLE"/>
    <tableColumn id="25" xr3:uid="{00000000-0010-0000-0000-000019000000}" name="MSNU"/>
    <tableColumn id="26" xr3:uid="{00000000-0010-0000-0000-00001A000000}" name="STICKY"/>
    <tableColumn id="27" xr3:uid="{00000000-0010-0000-0000-00001B000000}" name="MNR"/>
    <tableColumn id="28" xr3:uid="{00000000-0010-0000-0000-00001C000000}" name="MBO"/>
    <tableColumn id="29" xr3:uid="{00000000-0010-0000-0000-00001D000000}" name="DIAL OVER"/>
    <tableColumn id="30" xr3:uid="{00000000-0010-0000-0000-00001E000000}" name="DC"/>
    <tableColumn id="31" xr3:uid="{00000000-0010-0000-0000-00001F000000}" name="ABNORMAL CONSUMPTION"/>
    <tableColumn id="32" xr3:uid="{00000000-0010-0000-0000-000020000000}" name="SUBNORMAL CONSUMPTION"/>
    <tableColumn id="33" xr3:uid="{00000000-0010-0000-0000-000021000000}" name="ZERO CONSUM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85C128-BF38-4257-A1C0-691532CA3898}" name="Table13" displayName="Table13" ref="A6:L617" totalsRowShown="0" headerRowDxfId="13" dataDxfId="12">
  <autoFilter ref="A6:L617" xr:uid="{B585C128-BF38-4257-A1C0-691532CA3898}">
    <filterColumn colId="0">
      <filters>
        <filter val="2215108"/>
        <filter val="2215124"/>
        <filter val="2215129"/>
      </filters>
    </filterColumn>
  </autoFilter>
  <tableColumns count="12">
    <tableColumn id="2" xr3:uid="{F0C4FBE5-F54F-427A-9921-0F94E1CBE1ED}" name="MR CODE" dataDxfId="11"/>
    <tableColumn id="3" xr3:uid="{4863519D-C929-4DE2-87D0-D97384A885EC}" name="MR NAME" dataDxfId="10"/>
    <tableColumn id="6" xr3:uid="{879788E8-D8D3-4574-8175-068CF513ECD8}" name="TARIFF" dataDxfId="9"/>
    <tableColumn id="9" xr3:uid="{530AC5F6-EA19-42F4-9C2F-9906F04690AB}" name="TOTAL" dataDxfId="8"/>
    <tableColumn id="10" xr3:uid="{B4672154-D92A-49F0-A56A-701362F91475}" name="BILLED INSTALLATION" dataDxfId="7"/>
    <tableColumn id="11" xr3:uid="{875A6BD1-79C5-488B-8C80-36A0EFDA31F7}" name="UNITS" dataDxfId="6"/>
    <tableColumn id="12" xr3:uid="{0165D3AA-1E7B-4440-9918-938A6ED181DC}" name="OB" dataDxfId="5"/>
    <tableColumn id="13" xr3:uid="{C9FE155F-DEAA-4CC4-A66C-559637A9CA28}" name="DEMAND" dataDxfId="4"/>
    <tableColumn id="14" xr3:uid="{37ADEE0E-7D7D-4AAD-8AC6-1F482E526DCD}" name="COLLECTION" dataDxfId="3"/>
    <tableColumn id="15" xr3:uid="{90C9ACA0-02CC-4125-B589-30B29F4B4B6A}" name="ADJ" dataDxfId="2"/>
    <tableColumn id="16" xr3:uid="{F88ED132-7FBC-47AE-AED7-1849B92DEEFA}" name="CB" dataDxfId="1"/>
    <tableColumn id="1" xr3:uid="{6ECB0760-E74B-40BE-81F1-5F214AC43879}" name="REMARKS" dataDxfId="0">
      <calculatedColumnFormula>Table13[[#This Row],[DEMAND]]-Table13[[#This Row],[COLLECTION]]-Table13[[#This Row],[ADJ]]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634"/>
  <sheetViews>
    <sheetView workbookViewId="0">
      <selection sqref="A1:XFD1048576"/>
    </sheetView>
  </sheetViews>
  <sheetFormatPr defaultRowHeight="15" x14ac:dyDescent="0.25"/>
  <cols>
    <col min="1" max="1" width="12" customWidth="1"/>
    <col min="2" max="2" width="12.7109375" customWidth="1"/>
    <col min="3" max="3" width="31.28515625" customWidth="1"/>
    <col min="4" max="4" width="12.140625" customWidth="1"/>
    <col min="5" max="5" width="21" customWidth="1"/>
    <col min="6" max="6" width="10.42578125" customWidth="1"/>
    <col min="7" max="7" width="14.28515625" customWidth="1"/>
    <col min="8" max="8" width="22.85546875" customWidth="1"/>
    <col min="9" max="9" width="21" customWidth="1"/>
    <col min="10" max="10" width="23.140625" customWidth="1"/>
    <col min="11" max="11" width="13" customWidth="1"/>
    <col min="12" max="13" width="14" customWidth="1"/>
    <col min="14" max="14" width="15.28515625" customWidth="1"/>
    <col min="15" max="15" width="13" customWidth="1"/>
    <col min="16" max="16" width="15.140625" customWidth="1"/>
    <col min="17" max="17" width="22.7109375" customWidth="1"/>
    <col min="18" max="18" width="14.5703125" customWidth="1"/>
    <col min="19" max="20" width="12.28515625" customWidth="1"/>
    <col min="21" max="21" width="8.28515625" customWidth="1"/>
    <col min="22" max="22" width="16.140625" customWidth="1"/>
    <col min="23" max="23" width="6.7109375" customWidth="1"/>
    <col min="24" max="24" width="12.7109375" customWidth="1"/>
    <col min="25" max="25" width="10" customWidth="1"/>
    <col min="26" max="26" width="10.28515625" customWidth="1"/>
    <col min="27" max="28" width="8.85546875" customWidth="1"/>
    <col min="29" max="29" width="13.7109375" customWidth="1"/>
    <col min="30" max="30" width="7" customWidth="1"/>
    <col min="31" max="31" width="28.42578125" customWidth="1"/>
    <col min="32" max="32" width="29.5703125" customWidth="1"/>
    <col min="33" max="33" width="22.85546875" customWidth="1"/>
  </cols>
  <sheetData>
    <row r="1" spans="1:132" x14ac:dyDescent="0.25">
      <c r="A1" s="16" t="s">
        <v>0</v>
      </c>
      <c r="B1" s="17" t="s">
        <v>1</v>
      </c>
      <c r="C1" s="17" t="s">
        <v>1</v>
      </c>
      <c r="D1" s="16" t="s">
        <v>2</v>
      </c>
      <c r="E1" s="17" t="s">
        <v>3</v>
      </c>
      <c r="F1" s="17" t="s">
        <v>3</v>
      </c>
    </row>
    <row r="2" spans="1:132" ht="18.75" x14ac:dyDescent="0.3">
      <c r="A2" s="18" t="s">
        <v>4</v>
      </c>
      <c r="B2" s="18" t="s">
        <v>4</v>
      </c>
      <c r="C2" s="18" t="s">
        <v>4</v>
      </c>
      <c r="D2" s="18" t="s">
        <v>4</v>
      </c>
      <c r="E2" s="18" t="s">
        <v>4</v>
      </c>
      <c r="F2" s="18" t="s">
        <v>4</v>
      </c>
      <c r="G2" s="18" t="s">
        <v>4</v>
      </c>
      <c r="H2" s="18" t="s">
        <v>4</v>
      </c>
      <c r="I2" s="18" t="s">
        <v>4</v>
      </c>
      <c r="J2" s="18" t="s">
        <v>4</v>
      </c>
      <c r="K2" s="18" t="s">
        <v>4</v>
      </c>
      <c r="L2" s="18" t="s">
        <v>4</v>
      </c>
      <c r="M2" s="18" t="s">
        <v>4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132" ht="18.75" x14ac:dyDescent="0.3">
      <c r="A3" s="18" t="s">
        <v>5</v>
      </c>
      <c r="B3" s="18" t="s">
        <v>5</v>
      </c>
      <c r="C3" s="18" t="s">
        <v>5</v>
      </c>
      <c r="D3" s="18" t="s">
        <v>5</v>
      </c>
      <c r="E3" s="18" t="s">
        <v>5</v>
      </c>
      <c r="F3" s="18" t="s">
        <v>5</v>
      </c>
      <c r="G3" s="18" t="s">
        <v>5</v>
      </c>
      <c r="H3" s="18" t="s">
        <v>5</v>
      </c>
      <c r="I3" s="18" t="s">
        <v>5</v>
      </c>
      <c r="J3" s="18" t="s">
        <v>5</v>
      </c>
      <c r="K3" s="18" t="s">
        <v>5</v>
      </c>
      <c r="L3" s="18" t="s">
        <v>5</v>
      </c>
      <c r="M3" s="18" t="s">
        <v>5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132" ht="18.75" x14ac:dyDescent="0.3">
      <c r="A4" s="18" t="s">
        <v>6</v>
      </c>
      <c r="B4" s="18" t="s">
        <v>6</v>
      </c>
      <c r="C4" s="18" t="s">
        <v>6</v>
      </c>
      <c r="D4" s="18" t="s">
        <v>6</v>
      </c>
      <c r="E4" s="18" t="s">
        <v>6</v>
      </c>
      <c r="F4" s="18" t="s">
        <v>6</v>
      </c>
      <c r="G4" s="18" t="s">
        <v>6</v>
      </c>
      <c r="H4" s="18" t="s">
        <v>6</v>
      </c>
      <c r="I4" s="18" t="s">
        <v>6</v>
      </c>
      <c r="J4" s="18" t="s">
        <v>6</v>
      </c>
      <c r="K4" s="18" t="s">
        <v>6</v>
      </c>
      <c r="L4" s="18" t="s">
        <v>6</v>
      </c>
      <c r="M4" s="18" t="s">
        <v>6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EA4" s="16" t="s">
        <v>0</v>
      </c>
      <c r="EB4" s="17" t="s">
        <v>1</v>
      </c>
    </row>
    <row r="5" spans="1:132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EA5" s="16" t="s">
        <v>2</v>
      </c>
      <c r="EB5" s="17" t="s">
        <v>3</v>
      </c>
    </row>
    <row r="7" spans="1:132" x14ac:dyDescent="0.25">
      <c r="A7" t="s">
        <v>7</v>
      </c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  <c r="K7" t="s">
        <v>17</v>
      </c>
      <c r="L7" t="s">
        <v>18</v>
      </c>
      <c r="M7" t="s">
        <v>19</v>
      </c>
      <c r="N7" t="s">
        <v>20</v>
      </c>
      <c r="O7" t="s">
        <v>21</v>
      </c>
      <c r="P7" t="s">
        <v>22</v>
      </c>
      <c r="Q7" t="s">
        <v>23</v>
      </c>
      <c r="R7" t="s">
        <v>24</v>
      </c>
      <c r="S7" t="s">
        <v>25</v>
      </c>
      <c r="T7" t="s">
        <v>26</v>
      </c>
      <c r="U7" t="s">
        <v>27</v>
      </c>
      <c r="V7" t="s">
        <v>28</v>
      </c>
      <c r="W7" t="s">
        <v>29</v>
      </c>
      <c r="X7" t="s">
        <v>30</v>
      </c>
      <c r="Y7" t="s">
        <v>31</v>
      </c>
      <c r="Z7" t="s">
        <v>32</v>
      </c>
      <c r="AA7" t="s">
        <v>33</v>
      </c>
      <c r="AB7" t="s">
        <v>34</v>
      </c>
      <c r="AC7" t="s">
        <v>35</v>
      </c>
      <c r="AD7" t="s">
        <v>36</v>
      </c>
      <c r="AE7" t="s">
        <v>37</v>
      </c>
      <c r="AF7" t="s">
        <v>38</v>
      </c>
      <c r="AG7" t="s">
        <v>39</v>
      </c>
    </row>
    <row r="8" spans="1:132" x14ac:dyDescent="0.25">
      <c r="A8" t="s">
        <v>40</v>
      </c>
      <c r="B8" t="s">
        <v>41</v>
      </c>
      <c r="C8" t="s">
        <v>42</v>
      </c>
      <c r="D8" t="s">
        <v>43</v>
      </c>
      <c r="E8" t="s">
        <v>44</v>
      </c>
      <c r="F8" t="s">
        <v>45</v>
      </c>
      <c r="G8" t="s">
        <v>46</v>
      </c>
      <c r="H8">
        <v>1400</v>
      </c>
      <c r="I8">
        <v>0</v>
      </c>
      <c r="J8">
        <v>0</v>
      </c>
      <c r="K8">
        <v>0</v>
      </c>
      <c r="L8">
        <v>467854</v>
      </c>
      <c r="M8">
        <v>0</v>
      </c>
      <c r="N8">
        <v>0</v>
      </c>
      <c r="O8">
        <v>0</v>
      </c>
      <c r="P8">
        <v>467854</v>
      </c>
      <c r="Q8">
        <v>1400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132" x14ac:dyDescent="0.25">
      <c r="A9" t="s">
        <v>40</v>
      </c>
      <c r="B9" t="s">
        <v>41</v>
      </c>
      <c r="C9" t="s">
        <v>42</v>
      </c>
      <c r="D9" t="s">
        <v>43</v>
      </c>
      <c r="E9" t="s">
        <v>44</v>
      </c>
      <c r="F9" t="s">
        <v>47</v>
      </c>
      <c r="G9" t="s">
        <v>48</v>
      </c>
      <c r="H9">
        <v>16</v>
      </c>
      <c r="I9">
        <v>0</v>
      </c>
      <c r="J9">
        <v>0</v>
      </c>
      <c r="K9">
        <v>0</v>
      </c>
      <c r="L9">
        <v>53431</v>
      </c>
      <c r="M9">
        <v>0</v>
      </c>
      <c r="N9">
        <v>0</v>
      </c>
      <c r="O9">
        <v>0</v>
      </c>
      <c r="P9">
        <v>53431</v>
      </c>
      <c r="Q9">
        <v>16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132" x14ac:dyDescent="0.25">
      <c r="A10" t="s">
        <v>40</v>
      </c>
      <c r="B10" t="s">
        <v>41</v>
      </c>
      <c r="C10" t="s">
        <v>42</v>
      </c>
      <c r="D10" t="s">
        <v>43</v>
      </c>
      <c r="E10" t="s">
        <v>44</v>
      </c>
      <c r="F10" t="s">
        <v>47</v>
      </c>
      <c r="G10" t="s">
        <v>49</v>
      </c>
      <c r="H10">
        <v>13</v>
      </c>
      <c r="I10">
        <v>0</v>
      </c>
      <c r="J10">
        <v>0</v>
      </c>
      <c r="K10">
        <v>0</v>
      </c>
      <c r="L10">
        <v>20443</v>
      </c>
      <c r="M10">
        <v>0</v>
      </c>
      <c r="N10">
        <v>0</v>
      </c>
      <c r="O10">
        <v>0</v>
      </c>
      <c r="P10">
        <v>20443</v>
      </c>
      <c r="Q10">
        <v>13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132" x14ac:dyDescent="0.25">
      <c r="A11" t="s">
        <v>40</v>
      </c>
      <c r="B11" t="s">
        <v>41</v>
      </c>
      <c r="C11" t="s">
        <v>42</v>
      </c>
      <c r="D11" t="s">
        <v>43</v>
      </c>
      <c r="E11" t="s">
        <v>44</v>
      </c>
      <c r="F11" t="s">
        <v>50</v>
      </c>
      <c r="G11" t="s">
        <v>51</v>
      </c>
      <c r="H11">
        <v>126</v>
      </c>
      <c r="I11">
        <v>0</v>
      </c>
      <c r="J11">
        <v>0</v>
      </c>
      <c r="K11">
        <v>0</v>
      </c>
      <c r="L11">
        <v>2076808</v>
      </c>
      <c r="M11">
        <v>0</v>
      </c>
      <c r="N11">
        <v>0</v>
      </c>
      <c r="O11">
        <v>0</v>
      </c>
      <c r="P11">
        <v>2076808</v>
      </c>
      <c r="Q11">
        <v>126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132" x14ac:dyDescent="0.25">
      <c r="A12" t="s">
        <v>40</v>
      </c>
      <c r="B12" t="s">
        <v>41</v>
      </c>
      <c r="C12" t="s">
        <v>42</v>
      </c>
      <c r="D12" t="s">
        <v>43</v>
      </c>
      <c r="E12" t="s">
        <v>44</v>
      </c>
      <c r="F12" t="s">
        <v>52</v>
      </c>
      <c r="G12" t="s">
        <v>53</v>
      </c>
      <c r="H12">
        <v>36</v>
      </c>
      <c r="I12">
        <v>0</v>
      </c>
      <c r="J12">
        <v>0</v>
      </c>
      <c r="K12">
        <v>0</v>
      </c>
      <c r="L12">
        <v>246670</v>
      </c>
      <c r="M12">
        <v>0</v>
      </c>
      <c r="N12">
        <v>0</v>
      </c>
      <c r="O12">
        <v>0</v>
      </c>
      <c r="P12">
        <v>246670</v>
      </c>
      <c r="Q12">
        <v>36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132" x14ac:dyDescent="0.25">
      <c r="A13" t="s">
        <v>40</v>
      </c>
      <c r="B13" t="s">
        <v>41</v>
      </c>
      <c r="C13" t="s">
        <v>42</v>
      </c>
      <c r="D13" t="s">
        <v>43</v>
      </c>
      <c r="E13" t="s">
        <v>44</v>
      </c>
      <c r="F13" t="s">
        <v>54</v>
      </c>
      <c r="G13" t="s">
        <v>55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132" x14ac:dyDescent="0.25">
      <c r="A14" t="s">
        <v>40</v>
      </c>
      <c r="B14" t="s">
        <v>41</v>
      </c>
      <c r="C14" t="s">
        <v>42</v>
      </c>
      <c r="D14" t="s">
        <v>43</v>
      </c>
      <c r="E14" t="s">
        <v>44</v>
      </c>
      <c r="F14" t="s">
        <v>56</v>
      </c>
      <c r="G14" t="s">
        <v>56</v>
      </c>
      <c r="H14">
        <v>5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5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132" x14ac:dyDescent="0.25">
      <c r="A15" t="s">
        <v>40</v>
      </c>
      <c r="B15" t="s">
        <v>41</v>
      </c>
      <c r="C15" t="s">
        <v>42</v>
      </c>
      <c r="D15" t="s">
        <v>57</v>
      </c>
      <c r="E15" t="s">
        <v>58</v>
      </c>
      <c r="F15" t="s">
        <v>45</v>
      </c>
      <c r="G15" t="s">
        <v>46</v>
      </c>
      <c r="H15">
        <v>966</v>
      </c>
      <c r="I15">
        <v>0</v>
      </c>
      <c r="J15">
        <v>0</v>
      </c>
      <c r="K15">
        <v>0</v>
      </c>
      <c r="L15">
        <v>741592</v>
      </c>
      <c r="M15">
        <v>0</v>
      </c>
      <c r="N15">
        <v>0</v>
      </c>
      <c r="O15">
        <v>0</v>
      </c>
      <c r="P15">
        <v>741592</v>
      </c>
      <c r="Q15">
        <v>966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132" x14ac:dyDescent="0.25">
      <c r="A16" t="s">
        <v>40</v>
      </c>
      <c r="B16" t="s">
        <v>41</v>
      </c>
      <c r="C16" t="s">
        <v>42</v>
      </c>
      <c r="D16" t="s">
        <v>57</v>
      </c>
      <c r="E16" t="s">
        <v>58</v>
      </c>
      <c r="F16" t="s">
        <v>59</v>
      </c>
      <c r="G16" t="s">
        <v>60</v>
      </c>
      <c r="H16">
        <v>1</v>
      </c>
      <c r="I16">
        <v>0</v>
      </c>
      <c r="J16">
        <v>0</v>
      </c>
      <c r="K16">
        <v>0</v>
      </c>
      <c r="L16">
        <v>21817</v>
      </c>
      <c r="M16">
        <v>0</v>
      </c>
      <c r="N16">
        <v>0</v>
      </c>
      <c r="O16">
        <v>0</v>
      </c>
      <c r="P16">
        <v>21817</v>
      </c>
      <c r="Q16">
        <v>1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 t="s">
        <v>40</v>
      </c>
      <c r="B17" t="s">
        <v>41</v>
      </c>
      <c r="C17" t="s">
        <v>42</v>
      </c>
      <c r="D17" t="s">
        <v>57</v>
      </c>
      <c r="E17" t="s">
        <v>58</v>
      </c>
      <c r="F17" t="s">
        <v>47</v>
      </c>
      <c r="G17" t="s">
        <v>48</v>
      </c>
      <c r="H17">
        <v>8</v>
      </c>
      <c r="I17">
        <v>0</v>
      </c>
      <c r="J17">
        <v>0</v>
      </c>
      <c r="K17">
        <v>0</v>
      </c>
      <c r="L17">
        <v>22855</v>
      </c>
      <c r="M17">
        <v>0</v>
      </c>
      <c r="N17">
        <v>0</v>
      </c>
      <c r="O17">
        <v>0</v>
      </c>
      <c r="P17">
        <v>22855</v>
      </c>
      <c r="Q17">
        <v>8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 t="s">
        <v>40</v>
      </c>
      <c r="B18" t="s">
        <v>41</v>
      </c>
      <c r="C18" t="s">
        <v>42</v>
      </c>
      <c r="D18" t="s">
        <v>57</v>
      </c>
      <c r="E18" t="s">
        <v>58</v>
      </c>
      <c r="F18" t="s">
        <v>47</v>
      </c>
      <c r="G18" t="s">
        <v>49</v>
      </c>
      <c r="H18">
        <v>12</v>
      </c>
      <c r="I18">
        <v>0</v>
      </c>
      <c r="J18">
        <v>0</v>
      </c>
      <c r="K18">
        <v>0</v>
      </c>
      <c r="L18">
        <v>12223</v>
      </c>
      <c r="M18">
        <v>0</v>
      </c>
      <c r="N18">
        <v>0</v>
      </c>
      <c r="O18">
        <v>0</v>
      </c>
      <c r="P18">
        <v>12223</v>
      </c>
      <c r="Q18">
        <v>12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 t="s">
        <v>40</v>
      </c>
      <c r="B19" t="s">
        <v>41</v>
      </c>
      <c r="C19" t="s">
        <v>42</v>
      </c>
      <c r="D19" t="s">
        <v>57</v>
      </c>
      <c r="E19" t="s">
        <v>58</v>
      </c>
      <c r="F19" t="s">
        <v>50</v>
      </c>
      <c r="G19" t="s">
        <v>51</v>
      </c>
      <c r="H19">
        <v>8</v>
      </c>
      <c r="I19">
        <v>0</v>
      </c>
      <c r="J19">
        <v>0</v>
      </c>
      <c r="K19">
        <v>0</v>
      </c>
      <c r="L19">
        <v>190711</v>
      </c>
      <c r="M19">
        <v>0</v>
      </c>
      <c r="N19">
        <v>0</v>
      </c>
      <c r="O19">
        <v>0</v>
      </c>
      <c r="P19">
        <v>190711</v>
      </c>
      <c r="Q19">
        <v>8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x14ac:dyDescent="0.25">
      <c r="A20" t="s">
        <v>40</v>
      </c>
      <c r="B20" t="s">
        <v>41</v>
      </c>
      <c r="C20" t="s">
        <v>42</v>
      </c>
      <c r="D20" t="s">
        <v>57</v>
      </c>
      <c r="E20" t="s">
        <v>58</v>
      </c>
      <c r="F20" t="s">
        <v>52</v>
      </c>
      <c r="G20" t="s">
        <v>53</v>
      </c>
      <c r="H20">
        <v>8</v>
      </c>
      <c r="I20">
        <v>0</v>
      </c>
      <c r="J20">
        <v>0</v>
      </c>
      <c r="K20">
        <v>0</v>
      </c>
      <c r="L20">
        <v>21664</v>
      </c>
      <c r="M20">
        <v>0</v>
      </c>
      <c r="N20">
        <v>0</v>
      </c>
      <c r="O20">
        <v>0</v>
      </c>
      <c r="P20">
        <v>21664</v>
      </c>
      <c r="Q20">
        <v>8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x14ac:dyDescent="0.25">
      <c r="A21" t="s">
        <v>40</v>
      </c>
      <c r="B21" t="s">
        <v>41</v>
      </c>
      <c r="C21" t="s">
        <v>42</v>
      </c>
      <c r="D21" t="s">
        <v>57</v>
      </c>
      <c r="E21" t="s">
        <v>58</v>
      </c>
      <c r="F21" t="s">
        <v>61</v>
      </c>
      <c r="G21" t="s">
        <v>62</v>
      </c>
      <c r="H21">
        <v>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8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x14ac:dyDescent="0.25">
      <c r="A22" t="s">
        <v>40</v>
      </c>
      <c r="B22" t="s">
        <v>41</v>
      </c>
      <c r="C22" t="s">
        <v>42</v>
      </c>
      <c r="D22" t="s">
        <v>57</v>
      </c>
      <c r="E22" t="s">
        <v>58</v>
      </c>
      <c r="F22" t="s">
        <v>54</v>
      </c>
      <c r="G22" t="s">
        <v>55</v>
      </c>
      <c r="H22">
        <v>1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 t="s">
        <v>40</v>
      </c>
      <c r="B23" t="s">
        <v>63</v>
      </c>
      <c r="C23" t="s">
        <v>64</v>
      </c>
      <c r="D23" t="s">
        <v>65</v>
      </c>
      <c r="E23" t="s">
        <v>66</v>
      </c>
      <c r="F23" t="s">
        <v>45</v>
      </c>
      <c r="G23" t="s">
        <v>67</v>
      </c>
      <c r="H23">
        <v>22</v>
      </c>
      <c r="I23">
        <v>22</v>
      </c>
      <c r="J23">
        <v>15</v>
      </c>
      <c r="K23">
        <v>1140.23</v>
      </c>
      <c r="L23">
        <v>-698</v>
      </c>
      <c r="M23">
        <v>10854.05</v>
      </c>
      <c r="N23">
        <v>9606</v>
      </c>
      <c r="O23">
        <v>2621.0500000000002</v>
      </c>
      <c r="P23">
        <v>-2010.66</v>
      </c>
      <c r="Q23">
        <v>0</v>
      </c>
      <c r="R23">
        <v>0</v>
      </c>
      <c r="S23">
        <v>88.5</v>
      </c>
      <c r="T23">
        <v>12</v>
      </c>
      <c r="U23">
        <v>1</v>
      </c>
      <c r="V23">
        <v>0</v>
      </c>
      <c r="W23">
        <v>2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 t="s">
        <v>40</v>
      </c>
      <c r="B24" t="s">
        <v>63</v>
      </c>
      <c r="C24" t="s">
        <v>64</v>
      </c>
      <c r="D24" t="s">
        <v>65</v>
      </c>
      <c r="E24" t="s">
        <v>66</v>
      </c>
      <c r="F24" t="s">
        <v>45</v>
      </c>
      <c r="G24" t="s">
        <v>46</v>
      </c>
      <c r="H24">
        <v>2295</v>
      </c>
      <c r="I24">
        <v>2081</v>
      </c>
      <c r="J24">
        <v>2081</v>
      </c>
      <c r="K24">
        <v>104607.19</v>
      </c>
      <c r="L24">
        <v>4495972</v>
      </c>
      <c r="M24">
        <v>1159731.6100000001</v>
      </c>
      <c r="N24">
        <v>297475</v>
      </c>
      <c r="O24">
        <v>877406.61</v>
      </c>
      <c r="P24">
        <v>4504517.01</v>
      </c>
      <c r="Q24">
        <v>214</v>
      </c>
      <c r="R24">
        <v>100</v>
      </c>
      <c r="S24">
        <v>25.65</v>
      </c>
      <c r="T24">
        <v>1700</v>
      </c>
      <c r="U24">
        <v>96</v>
      </c>
      <c r="V24">
        <v>233</v>
      </c>
      <c r="W24">
        <v>50</v>
      </c>
      <c r="X24">
        <v>0</v>
      </c>
      <c r="Y24">
        <v>0</v>
      </c>
      <c r="Z24">
        <v>0</v>
      </c>
      <c r="AA24">
        <v>0</v>
      </c>
      <c r="AB24">
        <v>0</v>
      </c>
      <c r="AC24">
        <v>2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 t="s">
        <v>40</v>
      </c>
      <c r="B25" t="s">
        <v>63</v>
      </c>
      <c r="C25" t="s">
        <v>64</v>
      </c>
      <c r="D25" t="s">
        <v>65</v>
      </c>
      <c r="E25" t="s">
        <v>66</v>
      </c>
      <c r="F25" t="s">
        <v>59</v>
      </c>
      <c r="G25" t="s">
        <v>60</v>
      </c>
      <c r="H25">
        <v>4</v>
      </c>
      <c r="I25">
        <v>4</v>
      </c>
      <c r="J25">
        <v>4</v>
      </c>
      <c r="K25">
        <v>56</v>
      </c>
      <c r="L25">
        <v>15466</v>
      </c>
      <c r="M25">
        <v>1732</v>
      </c>
      <c r="N25">
        <v>1000</v>
      </c>
      <c r="O25">
        <v>0</v>
      </c>
      <c r="P25">
        <v>16348.91</v>
      </c>
      <c r="Q25">
        <v>0</v>
      </c>
      <c r="R25">
        <v>100</v>
      </c>
      <c r="S25">
        <v>57.74</v>
      </c>
      <c r="T25">
        <v>4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 t="s">
        <v>40</v>
      </c>
      <c r="B26" t="s">
        <v>63</v>
      </c>
      <c r="C26" t="s">
        <v>64</v>
      </c>
      <c r="D26" t="s">
        <v>65</v>
      </c>
      <c r="E26" t="s">
        <v>66</v>
      </c>
      <c r="F26" t="s">
        <v>47</v>
      </c>
      <c r="G26" t="s">
        <v>48</v>
      </c>
      <c r="H26">
        <v>361</v>
      </c>
      <c r="I26">
        <v>342</v>
      </c>
      <c r="J26">
        <v>342</v>
      </c>
      <c r="K26">
        <v>30963.34</v>
      </c>
      <c r="L26">
        <v>220707</v>
      </c>
      <c r="M26">
        <v>358453</v>
      </c>
      <c r="N26">
        <v>360197.26</v>
      </c>
      <c r="O26">
        <v>0</v>
      </c>
      <c r="P26">
        <v>221413.63</v>
      </c>
      <c r="Q26">
        <v>19</v>
      </c>
      <c r="R26">
        <v>100</v>
      </c>
      <c r="S26">
        <v>100.49</v>
      </c>
      <c r="T26">
        <v>299</v>
      </c>
      <c r="U26">
        <v>8</v>
      </c>
      <c r="V26">
        <v>30</v>
      </c>
      <c r="W26">
        <v>5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x14ac:dyDescent="0.25">
      <c r="A27" t="s">
        <v>40</v>
      </c>
      <c r="B27" t="s">
        <v>63</v>
      </c>
      <c r="C27" t="s">
        <v>64</v>
      </c>
      <c r="D27" t="s">
        <v>65</v>
      </c>
      <c r="E27" t="s">
        <v>66</v>
      </c>
      <c r="F27" t="s">
        <v>52</v>
      </c>
      <c r="G27" t="s">
        <v>53</v>
      </c>
      <c r="H27">
        <v>42</v>
      </c>
      <c r="I27">
        <v>25</v>
      </c>
      <c r="J27">
        <v>25</v>
      </c>
      <c r="K27">
        <v>9267.93</v>
      </c>
      <c r="L27">
        <v>352636</v>
      </c>
      <c r="M27">
        <v>84032</v>
      </c>
      <c r="N27">
        <v>86540</v>
      </c>
      <c r="O27">
        <v>0</v>
      </c>
      <c r="P27">
        <v>352254.67</v>
      </c>
      <c r="Q27">
        <v>17</v>
      </c>
      <c r="R27">
        <v>100</v>
      </c>
      <c r="S27">
        <v>102.98</v>
      </c>
      <c r="T27">
        <v>25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x14ac:dyDescent="0.25">
      <c r="A28" t="s">
        <v>40</v>
      </c>
      <c r="B28" t="s">
        <v>63</v>
      </c>
      <c r="C28" t="s">
        <v>64</v>
      </c>
      <c r="D28" t="s">
        <v>65</v>
      </c>
      <c r="E28" t="s">
        <v>66</v>
      </c>
      <c r="F28" t="s">
        <v>61</v>
      </c>
      <c r="G28" t="s">
        <v>62</v>
      </c>
      <c r="H28">
        <v>6</v>
      </c>
      <c r="I28">
        <v>6</v>
      </c>
      <c r="J28">
        <v>6</v>
      </c>
      <c r="K28">
        <v>15152.08</v>
      </c>
      <c r="L28">
        <v>605299</v>
      </c>
      <c r="M28">
        <v>125373</v>
      </c>
      <c r="N28">
        <v>3158</v>
      </c>
      <c r="O28">
        <v>0</v>
      </c>
      <c r="P28">
        <v>732674.02</v>
      </c>
      <c r="Q28">
        <v>0</v>
      </c>
      <c r="R28">
        <v>100</v>
      </c>
      <c r="S28">
        <v>2.52</v>
      </c>
      <c r="T28">
        <v>5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 t="s">
        <v>40</v>
      </c>
      <c r="B29" t="s">
        <v>63</v>
      </c>
      <c r="C29" t="s">
        <v>64</v>
      </c>
      <c r="D29" t="s">
        <v>65</v>
      </c>
      <c r="E29" t="s">
        <v>66</v>
      </c>
      <c r="F29" t="s">
        <v>54</v>
      </c>
      <c r="G29" t="s">
        <v>55</v>
      </c>
      <c r="H29">
        <v>15</v>
      </c>
      <c r="I29">
        <v>15</v>
      </c>
      <c r="J29">
        <v>14</v>
      </c>
      <c r="K29">
        <v>2569.77</v>
      </c>
      <c r="L29">
        <v>9492</v>
      </c>
      <c r="M29">
        <v>28591</v>
      </c>
      <c r="N29">
        <v>27077</v>
      </c>
      <c r="O29">
        <v>0</v>
      </c>
      <c r="P29">
        <v>11150.49</v>
      </c>
      <c r="Q29">
        <v>0</v>
      </c>
      <c r="R29">
        <v>0</v>
      </c>
      <c r="S29">
        <v>94.7</v>
      </c>
      <c r="T29">
        <v>11</v>
      </c>
      <c r="U29">
        <v>0</v>
      </c>
      <c r="V29">
        <v>3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x14ac:dyDescent="0.25">
      <c r="A30" t="s">
        <v>40</v>
      </c>
      <c r="B30" t="s">
        <v>63</v>
      </c>
      <c r="C30" t="s">
        <v>64</v>
      </c>
      <c r="D30" t="s">
        <v>65</v>
      </c>
      <c r="E30" t="s">
        <v>66</v>
      </c>
      <c r="F30" t="s">
        <v>56</v>
      </c>
      <c r="G30" t="s">
        <v>56</v>
      </c>
      <c r="H30">
        <v>237</v>
      </c>
      <c r="I30">
        <v>38</v>
      </c>
      <c r="J30">
        <v>37</v>
      </c>
      <c r="K30">
        <v>3472.97</v>
      </c>
      <c r="L30">
        <v>-198955</v>
      </c>
      <c r="M30">
        <v>57074</v>
      </c>
      <c r="N30">
        <v>36770</v>
      </c>
      <c r="O30">
        <v>25200</v>
      </c>
      <c r="P30">
        <v>-203222.94</v>
      </c>
      <c r="Q30">
        <v>177</v>
      </c>
      <c r="R30">
        <v>0</v>
      </c>
      <c r="S30">
        <v>64.430000000000007</v>
      </c>
      <c r="T30">
        <v>37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40</v>
      </c>
      <c r="B31" t="s">
        <v>68</v>
      </c>
      <c r="C31" t="s">
        <v>69</v>
      </c>
      <c r="D31" t="s">
        <v>65</v>
      </c>
      <c r="E31" t="s">
        <v>66</v>
      </c>
      <c r="F31" t="s">
        <v>61</v>
      </c>
      <c r="G31" t="s">
        <v>62</v>
      </c>
      <c r="H31">
        <v>1</v>
      </c>
      <c r="I31">
        <v>1</v>
      </c>
      <c r="J31">
        <v>1</v>
      </c>
      <c r="K31">
        <v>2068</v>
      </c>
      <c r="L31">
        <v>170059</v>
      </c>
      <c r="M31">
        <v>17865</v>
      </c>
      <c r="N31">
        <v>0</v>
      </c>
      <c r="O31">
        <v>0</v>
      </c>
      <c r="P31">
        <v>189458.57</v>
      </c>
      <c r="Q31">
        <v>0</v>
      </c>
      <c r="R31">
        <v>100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 t="s">
        <v>40</v>
      </c>
      <c r="B32" t="s">
        <v>68</v>
      </c>
      <c r="C32" t="s">
        <v>69</v>
      </c>
      <c r="D32" t="s">
        <v>43</v>
      </c>
      <c r="E32" t="s">
        <v>44</v>
      </c>
      <c r="F32" t="s">
        <v>45</v>
      </c>
      <c r="G32" t="s">
        <v>46</v>
      </c>
      <c r="H32">
        <v>1229</v>
      </c>
      <c r="I32">
        <v>773</v>
      </c>
      <c r="J32">
        <v>770</v>
      </c>
      <c r="K32">
        <v>36441.61</v>
      </c>
      <c r="L32">
        <v>1947910.24</v>
      </c>
      <c r="M32">
        <v>374013.93</v>
      </c>
      <c r="N32">
        <v>107935</v>
      </c>
      <c r="O32">
        <v>275697.93</v>
      </c>
      <c r="P32">
        <v>1939480.66</v>
      </c>
      <c r="Q32">
        <v>456</v>
      </c>
      <c r="R32">
        <v>0</v>
      </c>
      <c r="S32">
        <v>28.86</v>
      </c>
      <c r="T32">
        <v>740</v>
      </c>
      <c r="U32">
        <v>0</v>
      </c>
      <c r="V32">
        <v>23</v>
      </c>
      <c r="W32">
        <v>0</v>
      </c>
      <c r="X32">
        <v>0</v>
      </c>
      <c r="Y32">
        <v>0</v>
      </c>
      <c r="Z32">
        <v>0</v>
      </c>
      <c r="AA32">
        <v>7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 t="s">
        <v>40</v>
      </c>
      <c r="B33" t="s">
        <v>68</v>
      </c>
      <c r="C33" t="s">
        <v>69</v>
      </c>
      <c r="D33" t="s">
        <v>43</v>
      </c>
      <c r="E33" t="s">
        <v>44</v>
      </c>
      <c r="F33" t="s">
        <v>59</v>
      </c>
      <c r="G33" t="s">
        <v>70</v>
      </c>
      <c r="H33">
        <v>1</v>
      </c>
      <c r="I33">
        <v>1</v>
      </c>
      <c r="J33">
        <v>1</v>
      </c>
      <c r="K33">
        <v>142</v>
      </c>
      <c r="L33">
        <v>-189</v>
      </c>
      <c r="M33">
        <v>1683</v>
      </c>
      <c r="N33">
        <v>1700</v>
      </c>
      <c r="O33">
        <v>0</v>
      </c>
      <c r="P33">
        <v>-205</v>
      </c>
      <c r="Q33">
        <v>0</v>
      </c>
      <c r="R33">
        <v>100</v>
      </c>
      <c r="S33">
        <v>101.01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 t="s">
        <v>40</v>
      </c>
      <c r="B34" t="s">
        <v>68</v>
      </c>
      <c r="C34" t="s">
        <v>69</v>
      </c>
      <c r="D34" t="s">
        <v>43</v>
      </c>
      <c r="E34" t="s">
        <v>44</v>
      </c>
      <c r="F34" t="s">
        <v>47</v>
      </c>
      <c r="G34" t="s">
        <v>49</v>
      </c>
      <c r="H34">
        <v>42</v>
      </c>
      <c r="I34">
        <v>33</v>
      </c>
      <c r="J34">
        <v>32</v>
      </c>
      <c r="K34">
        <v>7542.8</v>
      </c>
      <c r="L34">
        <v>2194</v>
      </c>
      <c r="M34">
        <v>82751</v>
      </c>
      <c r="N34">
        <v>82755.710000000006</v>
      </c>
      <c r="O34">
        <v>0</v>
      </c>
      <c r="P34">
        <v>2241.4499999999998</v>
      </c>
      <c r="Q34">
        <v>9</v>
      </c>
      <c r="R34">
        <v>0</v>
      </c>
      <c r="S34">
        <v>100.01</v>
      </c>
      <c r="T34">
        <v>29</v>
      </c>
      <c r="U34">
        <v>0</v>
      </c>
      <c r="V34">
        <v>3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x14ac:dyDescent="0.25">
      <c r="A35" t="s">
        <v>40</v>
      </c>
      <c r="B35" t="s">
        <v>68</v>
      </c>
      <c r="C35" t="s">
        <v>69</v>
      </c>
      <c r="D35" t="s">
        <v>43</v>
      </c>
      <c r="E35" t="s">
        <v>44</v>
      </c>
      <c r="F35" t="s">
        <v>52</v>
      </c>
      <c r="G35" t="s">
        <v>53</v>
      </c>
      <c r="H35">
        <v>35</v>
      </c>
      <c r="I35">
        <v>25</v>
      </c>
      <c r="J35">
        <v>25</v>
      </c>
      <c r="K35">
        <v>2742.07</v>
      </c>
      <c r="L35">
        <v>14789</v>
      </c>
      <c r="M35">
        <v>31926</v>
      </c>
      <c r="N35">
        <v>32191</v>
      </c>
      <c r="O35">
        <v>0</v>
      </c>
      <c r="P35">
        <v>14544.47</v>
      </c>
      <c r="Q35">
        <v>10</v>
      </c>
      <c r="R35">
        <v>100</v>
      </c>
      <c r="S35">
        <v>100.83</v>
      </c>
      <c r="T35">
        <v>22</v>
      </c>
      <c r="U35">
        <v>0</v>
      </c>
      <c r="V35">
        <v>2</v>
      </c>
      <c r="W35">
        <v>0</v>
      </c>
      <c r="X35">
        <v>0</v>
      </c>
      <c r="Y35">
        <v>0</v>
      </c>
      <c r="Z35">
        <v>0</v>
      </c>
      <c r="AA35">
        <v>1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 t="s">
        <v>40</v>
      </c>
      <c r="B36" t="s">
        <v>68</v>
      </c>
      <c r="C36" t="s">
        <v>69</v>
      </c>
      <c r="D36" t="s">
        <v>43</v>
      </c>
      <c r="E36" t="s">
        <v>44</v>
      </c>
      <c r="F36" t="s">
        <v>61</v>
      </c>
      <c r="G36" t="s">
        <v>62</v>
      </c>
      <c r="H36">
        <v>46</v>
      </c>
      <c r="I36">
        <v>44</v>
      </c>
      <c r="J36">
        <v>44</v>
      </c>
      <c r="K36">
        <v>114467</v>
      </c>
      <c r="L36">
        <v>34332312</v>
      </c>
      <c r="M36">
        <v>855572</v>
      </c>
      <c r="N36">
        <v>0</v>
      </c>
      <c r="O36">
        <v>0</v>
      </c>
      <c r="P36">
        <v>35350639.579999998</v>
      </c>
      <c r="Q36">
        <v>2</v>
      </c>
      <c r="R36">
        <v>100</v>
      </c>
      <c r="S36">
        <v>0</v>
      </c>
      <c r="T36">
        <v>43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 t="s">
        <v>40</v>
      </c>
      <c r="B37" t="s">
        <v>68</v>
      </c>
      <c r="C37" t="s">
        <v>69</v>
      </c>
      <c r="D37" t="s">
        <v>43</v>
      </c>
      <c r="E37" t="s">
        <v>44</v>
      </c>
      <c r="F37" t="s">
        <v>54</v>
      </c>
      <c r="G37" t="s">
        <v>55</v>
      </c>
      <c r="H37">
        <v>13</v>
      </c>
      <c r="I37">
        <v>13</v>
      </c>
      <c r="J37">
        <v>13</v>
      </c>
      <c r="K37">
        <v>2462</v>
      </c>
      <c r="L37">
        <v>-65722</v>
      </c>
      <c r="M37">
        <v>30702</v>
      </c>
      <c r="N37">
        <v>0</v>
      </c>
      <c r="O37">
        <v>0</v>
      </c>
      <c r="P37">
        <v>-32722.27</v>
      </c>
      <c r="Q37">
        <v>0</v>
      </c>
      <c r="R37">
        <v>100</v>
      </c>
      <c r="S37">
        <v>0</v>
      </c>
      <c r="T37">
        <v>13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 t="s">
        <v>40</v>
      </c>
      <c r="B38" t="s">
        <v>68</v>
      </c>
      <c r="C38" t="s">
        <v>69</v>
      </c>
      <c r="D38" t="s">
        <v>43</v>
      </c>
      <c r="E38" t="s">
        <v>44</v>
      </c>
      <c r="F38" t="s">
        <v>56</v>
      </c>
      <c r="G38" t="s">
        <v>56</v>
      </c>
      <c r="H38">
        <v>1</v>
      </c>
      <c r="I38">
        <v>0</v>
      </c>
      <c r="J38">
        <v>0</v>
      </c>
      <c r="K38">
        <v>0</v>
      </c>
      <c r="L38">
        <v>-4937</v>
      </c>
      <c r="M38">
        <v>0</v>
      </c>
      <c r="N38">
        <v>0</v>
      </c>
      <c r="O38">
        <v>0</v>
      </c>
      <c r="P38">
        <v>-4937</v>
      </c>
      <c r="Q38">
        <v>1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 t="s">
        <v>40</v>
      </c>
      <c r="B39" t="s">
        <v>71</v>
      </c>
      <c r="C39" t="s">
        <v>72</v>
      </c>
      <c r="D39" t="s">
        <v>65</v>
      </c>
      <c r="E39" t="s">
        <v>66</v>
      </c>
      <c r="F39" t="s">
        <v>45</v>
      </c>
      <c r="G39" t="s">
        <v>46</v>
      </c>
      <c r="H39">
        <v>2</v>
      </c>
      <c r="I39">
        <v>2</v>
      </c>
      <c r="J39">
        <v>2</v>
      </c>
      <c r="K39">
        <v>116.26</v>
      </c>
      <c r="L39">
        <v>-6</v>
      </c>
      <c r="M39">
        <v>1186.02</v>
      </c>
      <c r="N39">
        <v>400</v>
      </c>
      <c r="O39">
        <v>464.02</v>
      </c>
      <c r="P39">
        <v>318.95999999999998</v>
      </c>
      <c r="Q39">
        <v>0</v>
      </c>
      <c r="R39">
        <v>100</v>
      </c>
      <c r="S39">
        <v>33.729999999999997</v>
      </c>
      <c r="T39">
        <v>2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 t="s">
        <v>40</v>
      </c>
      <c r="B40" t="s">
        <v>71</v>
      </c>
      <c r="C40" t="s">
        <v>72</v>
      </c>
      <c r="D40" t="s">
        <v>73</v>
      </c>
      <c r="E40" t="s">
        <v>74</v>
      </c>
      <c r="F40" t="s">
        <v>45</v>
      </c>
      <c r="G40" t="s">
        <v>46</v>
      </c>
      <c r="H40">
        <v>1847</v>
      </c>
      <c r="I40">
        <v>1256</v>
      </c>
      <c r="J40">
        <v>1254</v>
      </c>
      <c r="K40">
        <v>50372.81</v>
      </c>
      <c r="L40">
        <v>7876283.0499999998</v>
      </c>
      <c r="M40">
        <v>569497.80000000005</v>
      </c>
      <c r="N40">
        <v>119564</v>
      </c>
      <c r="O40">
        <v>451545.85</v>
      </c>
      <c r="P40">
        <v>7903371.1200000001</v>
      </c>
      <c r="Q40">
        <v>588</v>
      </c>
      <c r="R40">
        <v>0</v>
      </c>
      <c r="S40">
        <v>20.99</v>
      </c>
      <c r="T40">
        <v>1139</v>
      </c>
      <c r="U40">
        <v>96</v>
      </c>
      <c r="V40">
        <v>6</v>
      </c>
      <c r="W40">
        <v>11</v>
      </c>
      <c r="X40">
        <v>0</v>
      </c>
      <c r="Y40">
        <v>0</v>
      </c>
      <c r="Z40">
        <v>0</v>
      </c>
      <c r="AA40">
        <v>2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 t="s">
        <v>40</v>
      </c>
      <c r="B41" t="s">
        <v>71</v>
      </c>
      <c r="C41" t="s">
        <v>72</v>
      </c>
      <c r="D41" t="s">
        <v>73</v>
      </c>
      <c r="E41" t="s">
        <v>74</v>
      </c>
      <c r="F41" t="s">
        <v>47</v>
      </c>
      <c r="G41" t="s">
        <v>49</v>
      </c>
      <c r="H41">
        <v>56</v>
      </c>
      <c r="I41">
        <v>43</v>
      </c>
      <c r="J41">
        <v>43</v>
      </c>
      <c r="K41">
        <v>8265.59</v>
      </c>
      <c r="L41">
        <v>26013</v>
      </c>
      <c r="M41">
        <v>89086</v>
      </c>
      <c r="N41">
        <v>90890.01</v>
      </c>
      <c r="O41">
        <v>0</v>
      </c>
      <c r="P41">
        <v>24332.32</v>
      </c>
      <c r="Q41">
        <v>13</v>
      </c>
      <c r="R41">
        <v>100</v>
      </c>
      <c r="S41">
        <v>102.03</v>
      </c>
      <c r="T41">
        <v>34</v>
      </c>
      <c r="U41">
        <v>5</v>
      </c>
      <c r="V41">
        <v>3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 t="s">
        <v>40</v>
      </c>
      <c r="B42" t="s">
        <v>71</v>
      </c>
      <c r="C42" t="s">
        <v>72</v>
      </c>
      <c r="D42" t="s">
        <v>73</v>
      </c>
      <c r="E42" t="s">
        <v>74</v>
      </c>
      <c r="F42" t="s">
        <v>50</v>
      </c>
      <c r="G42" t="s">
        <v>51</v>
      </c>
      <c r="H42">
        <v>5</v>
      </c>
      <c r="I42">
        <v>5</v>
      </c>
      <c r="J42">
        <v>0</v>
      </c>
      <c r="K42">
        <v>0</v>
      </c>
      <c r="L42">
        <v>-16479.508000000002</v>
      </c>
      <c r="M42">
        <v>0</v>
      </c>
      <c r="N42">
        <v>0</v>
      </c>
      <c r="O42">
        <v>10702.73</v>
      </c>
      <c r="P42">
        <v>-27182.238000000001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x14ac:dyDescent="0.25">
      <c r="A43" t="s">
        <v>40</v>
      </c>
      <c r="B43" t="s">
        <v>71</v>
      </c>
      <c r="C43" t="s">
        <v>72</v>
      </c>
      <c r="D43" t="s">
        <v>73</v>
      </c>
      <c r="E43" t="s">
        <v>74</v>
      </c>
      <c r="F43" t="s">
        <v>75</v>
      </c>
      <c r="G43" t="s">
        <v>75</v>
      </c>
      <c r="H43">
        <v>1</v>
      </c>
      <c r="I43">
        <v>1</v>
      </c>
      <c r="J43">
        <v>1</v>
      </c>
      <c r="K43">
        <v>479.3</v>
      </c>
      <c r="L43">
        <v>5048</v>
      </c>
      <c r="M43">
        <v>3917</v>
      </c>
      <c r="N43">
        <v>0</v>
      </c>
      <c r="O43">
        <v>0</v>
      </c>
      <c r="P43">
        <v>9070.7999999999993</v>
      </c>
      <c r="Q43">
        <v>0</v>
      </c>
      <c r="R43">
        <v>100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x14ac:dyDescent="0.25">
      <c r="A44" t="s">
        <v>40</v>
      </c>
      <c r="B44" t="s">
        <v>71</v>
      </c>
      <c r="C44" t="s">
        <v>72</v>
      </c>
      <c r="D44" t="s">
        <v>73</v>
      </c>
      <c r="E44" t="s">
        <v>74</v>
      </c>
      <c r="F44" t="s">
        <v>52</v>
      </c>
      <c r="G44" t="s">
        <v>53</v>
      </c>
      <c r="H44">
        <v>35</v>
      </c>
      <c r="I44">
        <v>22</v>
      </c>
      <c r="J44">
        <v>22</v>
      </c>
      <c r="K44">
        <v>3562.8</v>
      </c>
      <c r="L44">
        <v>-795</v>
      </c>
      <c r="M44">
        <v>35042</v>
      </c>
      <c r="N44">
        <v>36102</v>
      </c>
      <c r="O44">
        <v>0</v>
      </c>
      <c r="P44">
        <v>-1698.44</v>
      </c>
      <c r="Q44">
        <v>13</v>
      </c>
      <c r="R44">
        <v>100</v>
      </c>
      <c r="S44">
        <v>103.02</v>
      </c>
      <c r="T44">
        <v>16</v>
      </c>
      <c r="U44">
        <v>3</v>
      </c>
      <c r="V44">
        <v>2</v>
      </c>
      <c r="W44">
        <v>0</v>
      </c>
      <c r="X44">
        <v>0</v>
      </c>
      <c r="Y44">
        <v>0</v>
      </c>
      <c r="Z44">
        <v>0</v>
      </c>
      <c r="AA44">
        <v>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 t="s">
        <v>40</v>
      </c>
      <c r="B45" t="s">
        <v>71</v>
      </c>
      <c r="C45" t="s">
        <v>72</v>
      </c>
      <c r="D45" t="s">
        <v>73</v>
      </c>
      <c r="E45" t="s">
        <v>74</v>
      </c>
      <c r="F45" t="s">
        <v>61</v>
      </c>
      <c r="G45" t="s">
        <v>62</v>
      </c>
      <c r="H45">
        <v>46</v>
      </c>
      <c r="I45">
        <v>36</v>
      </c>
      <c r="J45">
        <v>36</v>
      </c>
      <c r="K45">
        <v>154519</v>
      </c>
      <c r="L45">
        <v>38200730</v>
      </c>
      <c r="M45">
        <v>1269725</v>
      </c>
      <c r="N45">
        <v>0</v>
      </c>
      <c r="O45">
        <v>0</v>
      </c>
      <c r="P45">
        <v>39643491.840000004</v>
      </c>
      <c r="Q45">
        <v>10</v>
      </c>
      <c r="R45">
        <v>100</v>
      </c>
      <c r="S45">
        <v>0</v>
      </c>
      <c r="T45">
        <v>33</v>
      </c>
      <c r="U45">
        <v>2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 t="s">
        <v>40</v>
      </c>
      <c r="B46" t="s">
        <v>71</v>
      </c>
      <c r="C46" t="s">
        <v>72</v>
      </c>
      <c r="D46" t="s">
        <v>73</v>
      </c>
      <c r="E46" t="s">
        <v>74</v>
      </c>
      <c r="F46" t="s">
        <v>54</v>
      </c>
      <c r="G46" t="s">
        <v>55</v>
      </c>
      <c r="H46">
        <v>18</v>
      </c>
      <c r="I46">
        <v>17</v>
      </c>
      <c r="J46">
        <v>17</v>
      </c>
      <c r="K46">
        <v>5119</v>
      </c>
      <c r="L46">
        <v>2883985</v>
      </c>
      <c r="M46">
        <v>51697</v>
      </c>
      <c r="N46">
        <v>0</v>
      </c>
      <c r="O46">
        <v>0</v>
      </c>
      <c r="P46">
        <v>2939084.68</v>
      </c>
      <c r="Q46">
        <v>1</v>
      </c>
      <c r="R46">
        <v>100</v>
      </c>
      <c r="S46">
        <v>0</v>
      </c>
      <c r="T46">
        <v>16</v>
      </c>
      <c r="U46">
        <v>0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</row>
    <row r="47" spans="1:33" x14ac:dyDescent="0.25">
      <c r="A47" t="s">
        <v>40</v>
      </c>
      <c r="B47" t="s">
        <v>71</v>
      </c>
      <c r="C47" t="s">
        <v>72</v>
      </c>
      <c r="D47" t="s">
        <v>73</v>
      </c>
      <c r="E47" t="s">
        <v>74</v>
      </c>
      <c r="F47" t="s">
        <v>56</v>
      </c>
      <c r="G47" t="s">
        <v>56</v>
      </c>
      <c r="H47">
        <v>17</v>
      </c>
      <c r="I47">
        <v>5</v>
      </c>
      <c r="J47">
        <v>5</v>
      </c>
      <c r="K47">
        <v>359.07</v>
      </c>
      <c r="L47">
        <v>59246</v>
      </c>
      <c r="M47">
        <v>7480</v>
      </c>
      <c r="N47">
        <v>15426</v>
      </c>
      <c r="O47">
        <v>0</v>
      </c>
      <c r="P47">
        <v>51659.82</v>
      </c>
      <c r="Q47">
        <v>9</v>
      </c>
      <c r="R47">
        <v>100</v>
      </c>
      <c r="S47">
        <v>206.23</v>
      </c>
      <c r="T47">
        <v>2</v>
      </c>
      <c r="U47">
        <v>2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</row>
    <row r="48" spans="1:33" x14ac:dyDescent="0.25">
      <c r="A48" t="s">
        <v>40</v>
      </c>
      <c r="B48" t="s">
        <v>76</v>
      </c>
      <c r="C48" t="s">
        <v>77</v>
      </c>
      <c r="D48" t="s">
        <v>65</v>
      </c>
      <c r="E48" t="s">
        <v>66</v>
      </c>
      <c r="F48" t="s">
        <v>45</v>
      </c>
      <c r="G48" t="s">
        <v>46</v>
      </c>
      <c r="H48">
        <v>222</v>
      </c>
      <c r="I48">
        <v>0</v>
      </c>
      <c r="J48">
        <v>0</v>
      </c>
      <c r="K48">
        <v>0</v>
      </c>
      <c r="L48">
        <v>459497</v>
      </c>
      <c r="M48">
        <v>0</v>
      </c>
      <c r="N48">
        <v>0</v>
      </c>
      <c r="O48">
        <v>0</v>
      </c>
      <c r="P48">
        <v>459497</v>
      </c>
      <c r="Q48">
        <v>222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</row>
    <row r="49" spans="1:33" x14ac:dyDescent="0.25">
      <c r="A49" t="s">
        <v>40</v>
      </c>
      <c r="B49" t="s">
        <v>76</v>
      </c>
      <c r="C49" t="s">
        <v>77</v>
      </c>
      <c r="D49" t="s">
        <v>65</v>
      </c>
      <c r="E49" t="s">
        <v>66</v>
      </c>
      <c r="F49" t="s">
        <v>59</v>
      </c>
      <c r="G49" t="s">
        <v>60</v>
      </c>
      <c r="H49">
        <v>1</v>
      </c>
      <c r="I49">
        <v>1</v>
      </c>
      <c r="J49">
        <v>1</v>
      </c>
      <c r="K49">
        <v>811</v>
      </c>
      <c r="L49">
        <v>20953</v>
      </c>
      <c r="M49">
        <v>15352</v>
      </c>
      <c r="N49">
        <v>0</v>
      </c>
      <c r="O49">
        <v>0</v>
      </c>
      <c r="P49">
        <v>36556.83</v>
      </c>
      <c r="Q49">
        <v>0</v>
      </c>
      <c r="R49">
        <v>100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</row>
    <row r="50" spans="1:33" x14ac:dyDescent="0.25">
      <c r="A50" t="s">
        <v>40</v>
      </c>
      <c r="B50" t="s">
        <v>76</v>
      </c>
      <c r="C50" t="s">
        <v>77</v>
      </c>
      <c r="D50" t="s">
        <v>65</v>
      </c>
      <c r="E50" t="s">
        <v>66</v>
      </c>
      <c r="F50" t="s">
        <v>47</v>
      </c>
      <c r="G50" t="s">
        <v>48</v>
      </c>
      <c r="H50">
        <v>35</v>
      </c>
      <c r="I50">
        <v>6</v>
      </c>
      <c r="J50">
        <v>6</v>
      </c>
      <c r="K50">
        <v>24743.200000000001</v>
      </c>
      <c r="L50">
        <v>23680</v>
      </c>
      <c r="M50">
        <v>263725</v>
      </c>
      <c r="N50">
        <v>261563</v>
      </c>
      <c r="O50">
        <v>0</v>
      </c>
      <c r="P50">
        <v>26060.93</v>
      </c>
      <c r="Q50">
        <v>29</v>
      </c>
      <c r="R50">
        <v>100</v>
      </c>
      <c r="S50">
        <v>99.18</v>
      </c>
      <c r="T50">
        <v>6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</row>
    <row r="51" spans="1:33" x14ac:dyDescent="0.25">
      <c r="A51" t="s">
        <v>40</v>
      </c>
      <c r="B51" t="s">
        <v>76</v>
      </c>
      <c r="C51" t="s">
        <v>77</v>
      </c>
      <c r="D51" t="s">
        <v>65</v>
      </c>
      <c r="E51" t="s">
        <v>66</v>
      </c>
      <c r="F51" t="s">
        <v>52</v>
      </c>
      <c r="G51" t="s">
        <v>78</v>
      </c>
      <c r="H51">
        <v>1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</row>
    <row r="52" spans="1:33" x14ac:dyDescent="0.25">
      <c r="A52" t="s">
        <v>40</v>
      </c>
      <c r="B52" t="s">
        <v>76</v>
      </c>
      <c r="C52" t="s">
        <v>77</v>
      </c>
      <c r="D52" t="s">
        <v>65</v>
      </c>
      <c r="E52" t="s">
        <v>66</v>
      </c>
      <c r="F52" t="s">
        <v>52</v>
      </c>
      <c r="G52" t="s">
        <v>53</v>
      </c>
      <c r="H52">
        <v>49</v>
      </c>
      <c r="I52">
        <v>25</v>
      </c>
      <c r="J52">
        <v>25</v>
      </c>
      <c r="K52">
        <v>34264.03</v>
      </c>
      <c r="L52">
        <v>-307124</v>
      </c>
      <c r="M52">
        <v>472404</v>
      </c>
      <c r="N52">
        <v>447483</v>
      </c>
      <c r="O52">
        <v>0</v>
      </c>
      <c r="P52">
        <v>-279166.64</v>
      </c>
      <c r="Q52">
        <v>23</v>
      </c>
      <c r="R52">
        <v>100</v>
      </c>
      <c r="S52">
        <v>94.72</v>
      </c>
      <c r="T52">
        <v>25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</row>
    <row r="53" spans="1:33" x14ac:dyDescent="0.25">
      <c r="A53" t="s">
        <v>40</v>
      </c>
      <c r="B53" t="s">
        <v>76</v>
      </c>
      <c r="C53" t="s">
        <v>77</v>
      </c>
      <c r="D53" t="s">
        <v>65</v>
      </c>
      <c r="E53" t="s">
        <v>66</v>
      </c>
      <c r="F53" t="s">
        <v>52</v>
      </c>
      <c r="G53" t="s">
        <v>79</v>
      </c>
      <c r="H53">
        <v>1</v>
      </c>
      <c r="I53">
        <v>1</v>
      </c>
      <c r="J53">
        <v>1</v>
      </c>
      <c r="K53">
        <v>1226</v>
      </c>
      <c r="L53">
        <v>0</v>
      </c>
      <c r="M53">
        <v>15245</v>
      </c>
      <c r="N53">
        <v>15245</v>
      </c>
      <c r="O53">
        <v>0</v>
      </c>
      <c r="P53">
        <v>39.729999999999997</v>
      </c>
      <c r="Q53">
        <v>0</v>
      </c>
      <c r="R53">
        <v>100</v>
      </c>
      <c r="S53">
        <v>100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</row>
    <row r="54" spans="1:33" x14ac:dyDescent="0.25">
      <c r="A54" t="s">
        <v>40</v>
      </c>
      <c r="B54" t="s">
        <v>76</v>
      </c>
      <c r="C54" t="s">
        <v>77</v>
      </c>
      <c r="D54" t="s">
        <v>65</v>
      </c>
      <c r="E54" t="s">
        <v>66</v>
      </c>
      <c r="F54" t="s">
        <v>61</v>
      </c>
      <c r="G54" t="s">
        <v>62</v>
      </c>
      <c r="H54">
        <v>11</v>
      </c>
      <c r="I54">
        <v>8</v>
      </c>
      <c r="J54">
        <v>8</v>
      </c>
      <c r="K54">
        <v>73344.44</v>
      </c>
      <c r="L54">
        <v>1205451</v>
      </c>
      <c r="M54">
        <v>575136</v>
      </c>
      <c r="N54">
        <v>0</v>
      </c>
      <c r="O54">
        <v>0</v>
      </c>
      <c r="P54">
        <v>1794688.65</v>
      </c>
      <c r="Q54">
        <v>3</v>
      </c>
      <c r="R54">
        <v>100</v>
      </c>
      <c r="S54">
        <v>0</v>
      </c>
      <c r="T54">
        <v>5</v>
      </c>
      <c r="U54">
        <v>0</v>
      </c>
      <c r="V54">
        <v>3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</row>
    <row r="55" spans="1:33" x14ac:dyDescent="0.25">
      <c r="A55" t="s">
        <v>40</v>
      </c>
      <c r="B55" t="s">
        <v>76</v>
      </c>
      <c r="C55" t="s">
        <v>77</v>
      </c>
      <c r="D55" t="s">
        <v>65</v>
      </c>
      <c r="E55" t="s">
        <v>66</v>
      </c>
      <c r="F55" t="s">
        <v>54</v>
      </c>
      <c r="G55" t="s">
        <v>55</v>
      </c>
      <c r="H55">
        <v>8</v>
      </c>
      <c r="I55">
        <v>8</v>
      </c>
      <c r="J55">
        <v>8</v>
      </c>
      <c r="K55">
        <v>3372.7</v>
      </c>
      <c r="L55">
        <v>0</v>
      </c>
      <c r="M55">
        <v>36708</v>
      </c>
      <c r="N55">
        <v>36708</v>
      </c>
      <c r="O55">
        <v>0</v>
      </c>
      <c r="P55">
        <v>101.14</v>
      </c>
      <c r="Q55">
        <v>0</v>
      </c>
      <c r="R55">
        <v>100</v>
      </c>
      <c r="S55">
        <v>100</v>
      </c>
      <c r="T55">
        <v>7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>
        <v>0</v>
      </c>
      <c r="AG55">
        <v>0</v>
      </c>
    </row>
    <row r="56" spans="1:33" x14ac:dyDescent="0.25">
      <c r="A56" t="s">
        <v>40</v>
      </c>
      <c r="B56" t="s">
        <v>76</v>
      </c>
      <c r="C56" t="s">
        <v>77</v>
      </c>
      <c r="D56" t="s">
        <v>65</v>
      </c>
      <c r="E56" t="s">
        <v>66</v>
      </c>
      <c r="F56" t="s">
        <v>56</v>
      </c>
      <c r="G56" t="s">
        <v>56</v>
      </c>
      <c r="H56">
        <v>477</v>
      </c>
      <c r="I56">
        <v>0</v>
      </c>
      <c r="J56">
        <v>0</v>
      </c>
      <c r="K56">
        <v>0</v>
      </c>
      <c r="L56">
        <v>-51918</v>
      </c>
      <c r="M56">
        <v>0</v>
      </c>
      <c r="N56">
        <v>0</v>
      </c>
      <c r="O56">
        <v>0</v>
      </c>
      <c r="P56">
        <v>-51918</v>
      </c>
      <c r="Q56">
        <v>470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</row>
    <row r="57" spans="1:33" x14ac:dyDescent="0.25">
      <c r="A57" t="s">
        <v>40</v>
      </c>
      <c r="B57" t="s">
        <v>76</v>
      </c>
      <c r="C57" t="s">
        <v>77</v>
      </c>
      <c r="D57" t="s">
        <v>43</v>
      </c>
      <c r="E57" t="s">
        <v>44</v>
      </c>
      <c r="F57" t="s">
        <v>56</v>
      </c>
      <c r="G57" t="s">
        <v>56</v>
      </c>
      <c r="H57">
        <v>3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3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</row>
    <row r="58" spans="1:33" x14ac:dyDescent="0.25">
      <c r="A58" t="s">
        <v>40</v>
      </c>
      <c r="B58" t="s">
        <v>76</v>
      </c>
      <c r="C58" t="s">
        <v>77</v>
      </c>
      <c r="D58" t="s">
        <v>73</v>
      </c>
      <c r="E58" t="s">
        <v>74</v>
      </c>
      <c r="F58" t="s">
        <v>52</v>
      </c>
      <c r="G58" t="s">
        <v>53</v>
      </c>
      <c r="H58">
        <v>1</v>
      </c>
      <c r="I58">
        <v>0</v>
      </c>
      <c r="J58">
        <v>0</v>
      </c>
      <c r="K58">
        <v>0</v>
      </c>
      <c r="L58">
        <v>4615</v>
      </c>
      <c r="M58">
        <v>0</v>
      </c>
      <c r="N58">
        <v>0</v>
      </c>
      <c r="O58">
        <v>0</v>
      </c>
      <c r="P58">
        <v>4615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</row>
    <row r="59" spans="1:33" x14ac:dyDescent="0.25">
      <c r="A59" t="s">
        <v>40</v>
      </c>
      <c r="B59" t="s">
        <v>76</v>
      </c>
      <c r="C59" t="s">
        <v>77</v>
      </c>
      <c r="D59" t="s">
        <v>73</v>
      </c>
      <c r="E59" t="s">
        <v>74</v>
      </c>
      <c r="F59" t="s">
        <v>61</v>
      </c>
      <c r="G59" t="s">
        <v>62</v>
      </c>
      <c r="H59">
        <v>5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5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</row>
    <row r="60" spans="1:33" x14ac:dyDescent="0.25">
      <c r="A60" t="s">
        <v>40</v>
      </c>
      <c r="B60" t="s">
        <v>76</v>
      </c>
      <c r="C60" t="s">
        <v>77</v>
      </c>
      <c r="D60" t="s">
        <v>73</v>
      </c>
      <c r="E60" t="s">
        <v>74</v>
      </c>
      <c r="F60" t="s">
        <v>56</v>
      </c>
      <c r="G60" t="s">
        <v>56</v>
      </c>
      <c r="H60">
        <v>5</v>
      </c>
      <c r="I60">
        <v>0</v>
      </c>
      <c r="J60">
        <v>0</v>
      </c>
      <c r="K60">
        <v>0</v>
      </c>
      <c r="L60">
        <v>40323</v>
      </c>
      <c r="M60">
        <v>0</v>
      </c>
      <c r="N60">
        <v>0</v>
      </c>
      <c r="O60">
        <v>0</v>
      </c>
      <c r="P60">
        <v>40323</v>
      </c>
      <c r="Q60">
        <v>5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</row>
    <row r="61" spans="1:33" x14ac:dyDescent="0.25">
      <c r="A61" t="s">
        <v>40</v>
      </c>
      <c r="B61" t="s">
        <v>80</v>
      </c>
      <c r="C61" t="s">
        <v>81</v>
      </c>
      <c r="D61" t="s">
        <v>65</v>
      </c>
      <c r="E61" t="s">
        <v>66</v>
      </c>
      <c r="F61" t="s">
        <v>56</v>
      </c>
      <c r="G61" t="s">
        <v>56</v>
      </c>
      <c r="H61">
        <v>1</v>
      </c>
      <c r="I61">
        <v>0</v>
      </c>
      <c r="J61">
        <v>0</v>
      </c>
      <c r="K61">
        <v>0</v>
      </c>
      <c r="L61">
        <v>-2745</v>
      </c>
      <c r="M61">
        <v>0</v>
      </c>
      <c r="N61">
        <v>0</v>
      </c>
      <c r="O61">
        <v>0</v>
      </c>
      <c r="P61">
        <v>-2745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</row>
    <row r="62" spans="1:33" x14ac:dyDescent="0.25">
      <c r="A62" t="s">
        <v>40</v>
      </c>
      <c r="B62" t="s">
        <v>80</v>
      </c>
      <c r="C62" t="s">
        <v>81</v>
      </c>
      <c r="D62" t="s">
        <v>57</v>
      </c>
      <c r="E62" t="s">
        <v>58</v>
      </c>
      <c r="F62" t="s">
        <v>45</v>
      </c>
      <c r="G62" t="s">
        <v>46</v>
      </c>
      <c r="H62">
        <v>2322</v>
      </c>
      <c r="I62">
        <v>1487</v>
      </c>
      <c r="J62">
        <v>1487</v>
      </c>
      <c r="K62">
        <v>53698.35</v>
      </c>
      <c r="L62">
        <v>2580073</v>
      </c>
      <c r="M62">
        <v>612618.41</v>
      </c>
      <c r="N62">
        <v>151494</v>
      </c>
      <c r="O62">
        <v>484612.41</v>
      </c>
      <c r="P62">
        <v>2567135.85</v>
      </c>
      <c r="Q62">
        <v>835</v>
      </c>
      <c r="R62">
        <v>100</v>
      </c>
      <c r="S62">
        <v>24.73</v>
      </c>
      <c r="T62">
        <v>1379</v>
      </c>
      <c r="U62">
        <v>0</v>
      </c>
      <c r="V62">
        <v>103</v>
      </c>
      <c r="W62">
        <v>1</v>
      </c>
      <c r="X62">
        <v>1</v>
      </c>
      <c r="Y62">
        <v>0</v>
      </c>
      <c r="Z62">
        <v>0</v>
      </c>
      <c r="AA62">
        <v>3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</row>
    <row r="63" spans="1:33" x14ac:dyDescent="0.25">
      <c r="A63" t="s">
        <v>40</v>
      </c>
      <c r="B63" t="s">
        <v>80</v>
      </c>
      <c r="C63" t="s">
        <v>81</v>
      </c>
      <c r="D63" t="s">
        <v>57</v>
      </c>
      <c r="E63" t="s">
        <v>58</v>
      </c>
      <c r="F63" t="s">
        <v>59</v>
      </c>
      <c r="G63" t="s">
        <v>70</v>
      </c>
      <c r="H63">
        <v>3</v>
      </c>
      <c r="I63">
        <v>3</v>
      </c>
      <c r="J63">
        <v>3</v>
      </c>
      <c r="K63">
        <v>1210.6199999999999</v>
      </c>
      <c r="L63">
        <v>-2240</v>
      </c>
      <c r="M63">
        <v>12554</v>
      </c>
      <c r="N63">
        <v>12650</v>
      </c>
      <c r="O63">
        <v>0</v>
      </c>
      <c r="P63">
        <v>-2325.7800000000002</v>
      </c>
      <c r="Q63">
        <v>0</v>
      </c>
      <c r="R63">
        <v>100</v>
      </c>
      <c r="S63">
        <v>100.76</v>
      </c>
      <c r="T63">
        <v>1</v>
      </c>
      <c r="U63">
        <v>0</v>
      </c>
      <c r="V63">
        <v>2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</row>
    <row r="64" spans="1:33" x14ac:dyDescent="0.25">
      <c r="A64" t="s">
        <v>40</v>
      </c>
      <c r="B64" t="s">
        <v>80</v>
      </c>
      <c r="C64" t="s">
        <v>81</v>
      </c>
      <c r="D64" t="s">
        <v>57</v>
      </c>
      <c r="E64" t="s">
        <v>58</v>
      </c>
      <c r="F64" t="s">
        <v>47</v>
      </c>
      <c r="G64" t="s">
        <v>49</v>
      </c>
      <c r="H64">
        <v>70</v>
      </c>
      <c r="I64">
        <v>47</v>
      </c>
      <c r="J64">
        <v>47</v>
      </c>
      <c r="K64">
        <v>12523.7</v>
      </c>
      <c r="L64">
        <v>85934</v>
      </c>
      <c r="M64">
        <v>133177</v>
      </c>
      <c r="N64">
        <v>134804.70000000001</v>
      </c>
      <c r="O64">
        <v>0</v>
      </c>
      <c r="P64">
        <v>84729.69</v>
      </c>
      <c r="Q64">
        <v>23</v>
      </c>
      <c r="R64">
        <v>100</v>
      </c>
      <c r="S64">
        <v>101.22</v>
      </c>
      <c r="T64">
        <v>41</v>
      </c>
      <c r="U64">
        <v>0</v>
      </c>
      <c r="V64">
        <v>6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</row>
    <row r="65" spans="1:33" x14ac:dyDescent="0.25">
      <c r="A65" t="s">
        <v>40</v>
      </c>
      <c r="B65" t="s">
        <v>80</v>
      </c>
      <c r="C65" t="s">
        <v>81</v>
      </c>
      <c r="D65" t="s">
        <v>57</v>
      </c>
      <c r="E65" t="s">
        <v>58</v>
      </c>
      <c r="F65" t="s">
        <v>50</v>
      </c>
      <c r="G65" t="s">
        <v>51</v>
      </c>
      <c r="H65">
        <v>8</v>
      </c>
      <c r="I65">
        <v>8</v>
      </c>
      <c r="J65">
        <v>0</v>
      </c>
      <c r="K65">
        <v>0</v>
      </c>
      <c r="L65">
        <v>-23376.672999999999</v>
      </c>
      <c r="M65">
        <v>0</v>
      </c>
      <c r="N65">
        <v>0</v>
      </c>
      <c r="O65">
        <v>43723.92</v>
      </c>
      <c r="P65">
        <v>-67100.592999999993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</row>
    <row r="66" spans="1:33" x14ac:dyDescent="0.25">
      <c r="A66" t="s">
        <v>40</v>
      </c>
      <c r="B66" t="s">
        <v>80</v>
      </c>
      <c r="C66" t="s">
        <v>81</v>
      </c>
      <c r="D66" t="s">
        <v>57</v>
      </c>
      <c r="E66" t="s">
        <v>58</v>
      </c>
      <c r="F66" t="s">
        <v>52</v>
      </c>
      <c r="G66" t="s">
        <v>53</v>
      </c>
      <c r="H66">
        <v>40</v>
      </c>
      <c r="I66">
        <v>21</v>
      </c>
      <c r="J66">
        <v>21</v>
      </c>
      <c r="K66">
        <v>32898.699999999997</v>
      </c>
      <c r="L66">
        <v>52626</v>
      </c>
      <c r="M66">
        <v>177584</v>
      </c>
      <c r="N66">
        <v>177999</v>
      </c>
      <c r="O66">
        <v>0</v>
      </c>
      <c r="P66">
        <v>52309.35</v>
      </c>
      <c r="Q66">
        <v>19</v>
      </c>
      <c r="R66">
        <v>100</v>
      </c>
      <c r="S66">
        <v>100.23</v>
      </c>
      <c r="T66">
        <v>18</v>
      </c>
      <c r="U66">
        <v>0</v>
      </c>
      <c r="V66">
        <v>2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</row>
    <row r="67" spans="1:33" x14ac:dyDescent="0.25">
      <c r="A67" t="s">
        <v>40</v>
      </c>
      <c r="B67" t="s">
        <v>80</v>
      </c>
      <c r="C67" t="s">
        <v>81</v>
      </c>
      <c r="D67" t="s">
        <v>57</v>
      </c>
      <c r="E67" t="s">
        <v>58</v>
      </c>
      <c r="F67" t="s">
        <v>61</v>
      </c>
      <c r="G67" t="s">
        <v>62</v>
      </c>
      <c r="H67">
        <v>63</v>
      </c>
      <c r="I67">
        <v>32</v>
      </c>
      <c r="J67">
        <v>32</v>
      </c>
      <c r="K67">
        <v>88767</v>
      </c>
      <c r="L67">
        <v>36771701</v>
      </c>
      <c r="M67">
        <v>928933</v>
      </c>
      <c r="N67">
        <v>0</v>
      </c>
      <c r="O67">
        <v>0</v>
      </c>
      <c r="P67">
        <v>37976225.149999999</v>
      </c>
      <c r="Q67">
        <v>31</v>
      </c>
      <c r="R67">
        <v>100</v>
      </c>
      <c r="S67">
        <v>0</v>
      </c>
      <c r="T67">
        <v>31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</row>
    <row r="68" spans="1:33" x14ac:dyDescent="0.25">
      <c r="A68" t="s">
        <v>40</v>
      </c>
      <c r="B68" t="s">
        <v>80</v>
      </c>
      <c r="C68" t="s">
        <v>81</v>
      </c>
      <c r="D68" t="s">
        <v>57</v>
      </c>
      <c r="E68" t="s">
        <v>58</v>
      </c>
      <c r="F68" t="s">
        <v>54</v>
      </c>
      <c r="G68" t="s">
        <v>55</v>
      </c>
      <c r="H68">
        <v>12</v>
      </c>
      <c r="I68">
        <v>12</v>
      </c>
      <c r="J68">
        <v>12</v>
      </c>
      <c r="K68">
        <v>7609</v>
      </c>
      <c r="L68">
        <v>602240</v>
      </c>
      <c r="M68">
        <v>79107</v>
      </c>
      <c r="N68">
        <v>0</v>
      </c>
      <c r="O68">
        <v>0</v>
      </c>
      <c r="P68">
        <v>686862.97</v>
      </c>
      <c r="Q68">
        <v>0</v>
      </c>
      <c r="R68">
        <v>100</v>
      </c>
      <c r="S68">
        <v>0</v>
      </c>
      <c r="T68">
        <v>12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</row>
    <row r="69" spans="1:33" x14ac:dyDescent="0.25">
      <c r="A69" t="s">
        <v>40</v>
      </c>
      <c r="B69" t="s">
        <v>80</v>
      </c>
      <c r="C69" t="s">
        <v>81</v>
      </c>
      <c r="D69" t="s">
        <v>57</v>
      </c>
      <c r="E69" t="s">
        <v>58</v>
      </c>
      <c r="F69" t="s">
        <v>56</v>
      </c>
      <c r="G69" t="s">
        <v>56</v>
      </c>
      <c r="H69">
        <v>5</v>
      </c>
      <c r="I69">
        <v>0</v>
      </c>
      <c r="J69">
        <v>0</v>
      </c>
      <c r="K69">
        <v>0</v>
      </c>
      <c r="L69">
        <v>101534</v>
      </c>
      <c r="M69">
        <v>0</v>
      </c>
      <c r="N69">
        <v>0</v>
      </c>
      <c r="O69">
        <v>0</v>
      </c>
      <c r="P69">
        <v>101534</v>
      </c>
      <c r="Q69">
        <v>3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</row>
    <row r="70" spans="1:33" x14ac:dyDescent="0.25">
      <c r="A70" t="s">
        <v>40</v>
      </c>
      <c r="B70" t="s">
        <v>82</v>
      </c>
      <c r="C70" t="s">
        <v>83</v>
      </c>
      <c r="D70" t="s">
        <v>65</v>
      </c>
      <c r="E70" t="s">
        <v>66</v>
      </c>
      <c r="F70" t="s">
        <v>84</v>
      </c>
      <c r="G70" t="s">
        <v>84</v>
      </c>
      <c r="H70">
        <v>1</v>
      </c>
      <c r="I70">
        <v>1</v>
      </c>
      <c r="J70">
        <v>1</v>
      </c>
      <c r="K70">
        <v>39457</v>
      </c>
      <c r="L70">
        <v>0</v>
      </c>
      <c r="M70">
        <v>373893</v>
      </c>
      <c r="N70">
        <v>374000</v>
      </c>
      <c r="O70">
        <v>0</v>
      </c>
      <c r="P70">
        <v>696.2</v>
      </c>
      <c r="Q70">
        <v>0</v>
      </c>
      <c r="R70">
        <v>100</v>
      </c>
      <c r="S70">
        <v>100.03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</row>
    <row r="71" spans="1:33" x14ac:dyDescent="0.25">
      <c r="A71" t="s">
        <v>40</v>
      </c>
      <c r="B71" t="s">
        <v>82</v>
      </c>
      <c r="C71" t="s">
        <v>83</v>
      </c>
      <c r="D71" t="s">
        <v>65</v>
      </c>
      <c r="E71" t="s">
        <v>66</v>
      </c>
      <c r="F71" t="s">
        <v>85</v>
      </c>
      <c r="G71" t="s">
        <v>86</v>
      </c>
      <c r="H71">
        <v>1</v>
      </c>
      <c r="I71">
        <v>1</v>
      </c>
      <c r="J71">
        <v>1</v>
      </c>
      <c r="K71">
        <v>756</v>
      </c>
      <c r="L71">
        <v>0</v>
      </c>
      <c r="M71">
        <v>22976</v>
      </c>
      <c r="N71">
        <v>22976</v>
      </c>
      <c r="O71">
        <v>0</v>
      </c>
      <c r="P71">
        <v>100</v>
      </c>
      <c r="Q71">
        <v>0</v>
      </c>
      <c r="R71">
        <v>100</v>
      </c>
      <c r="S71">
        <v>100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</row>
    <row r="72" spans="1:33" x14ac:dyDescent="0.25">
      <c r="A72" t="s">
        <v>40</v>
      </c>
      <c r="B72" t="s">
        <v>82</v>
      </c>
      <c r="C72" t="s">
        <v>83</v>
      </c>
      <c r="D72" t="s">
        <v>65</v>
      </c>
      <c r="E72" t="s">
        <v>66</v>
      </c>
      <c r="F72" t="s">
        <v>45</v>
      </c>
      <c r="G72" t="s">
        <v>46</v>
      </c>
      <c r="H72">
        <v>1519</v>
      </c>
      <c r="I72">
        <v>1340</v>
      </c>
      <c r="J72">
        <v>1340</v>
      </c>
      <c r="K72">
        <v>70329.39</v>
      </c>
      <c r="L72">
        <v>1789259</v>
      </c>
      <c r="M72">
        <v>763851.11</v>
      </c>
      <c r="N72">
        <v>196118</v>
      </c>
      <c r="O72">
        <v>584671.11</v>
      </c>
      <c r="P72">
        <v>1781758.18</v>
      </c>
      <c r="Q72">
        <v>179</v>
      </c>
      <c r="R72">
        <v>100</v>
      </c>
      <c r="S72">
        <v>25.67</v>
      </c>
      <c r="T72">
        <v>1190</v>
      </c>
      <c r="U72">
        <v>3</v>
      </c>
      <c r="V72">
        <v>143</v>
      </c>
      <c r="W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2</v>
      </c>
      <c r="AD72">
        <v>0</v>
      </c>
      <c r="AE72">
        <v>0</v>
      </c>
      <c r="AF72">
        <v>0</v>
      </c>
      <c r="AG72">
        <v>0</v>
      </c>
    </row>
    <row r="73" spans="1:33" x14ac:dyDescent="0.25">
      <c r="A73" t="s">
        <v>40</v>
      </c>
      <c r="B73" t="s">
        <v>82</v>
      </c>
      <c r="C73" t="s">
        <v>83</v>
      </c>
      <c r="D73" t="s">
        <v>65</v>
      </c>
      <c r="E73" t="s">
        <v>66</v>
      </c>
      <c r="F73" t="s">
        <v>45</v>
      </c>
      <c r="G73" t="s">
        <v>67</v>
      </c>
      <c r="H73">
        <v>4</v>
      </c>
      <c r="I73">
        <v>4</v>
      </c>
      <c r="J73">
        <v>2</v>
      </c>
      <c r="K73">
        <v>84.79</v>
      </c>
      <c r="L73">
        <v>764</v>
      </c>
      <c r="M73">
        <v>885.49</v>
      </c>
      <c r="N73">
        <v>820</v>
      </c>
      <c r="O73">
        <v>704.49</v>
      </c>
      <c r="P73">
        <v>127.92</v>
      </c>
      <c r="Q73">
        <v>0</v>
      </c>
      <c r="R73">
        <v>0</v>
      </c>
      <c r="S73">
        <v>92.6</v>
      </c>
      <c r="T73">
        <v>2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</row>
    <row r="74" spans="1:33" x14ac:dyDescent="0.25">
      <c r="A74" t="s">
        <v>40</v>
      </c>
      <c r="B74" t="s">
        <v>82</v>
      </c>
      <c r="C74" t="s">
        <v>83</v>
      </c>
      <c r="D74" t="s">
        <v>65</v>
      </c>
      <c r="E74" t="s">
        <v>66</v>
      </c>
      <c r="F74" t="s">
        <v>47</v>
      </c>
      <c r="G74" t="s">
        <v>49</v>
      </c>
      <c r="H74">
        <v>1</v>
      </c>
      <c r="I74">
        <v>1</v>
      </c>
      <c r="J74">
        <v>1</v>
      </c>
      <c r="K74">
        <v>145.99</v>
      </c>
      <c r="L74">
        <v>2427</v>
      </c>
      <c r="M74">
        <v>1781</v>
      </c>
      <c r="N74">
        <v>2000</v>
      </c>
      <c r="O74">
        <v>0</v>
      </c>
      <c r="P74">
        <v>2224.7399999999998</v>
      </c>
      <c r="Q74">
        <v>0</v>
      </c>
      <c r="R74">
        <v>100</v>
      </c>
      <c r="S74">
        <v>112.3</v>
      </c>
      <c r="T74">
        <v>1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</row>
    <row r="75" spans="1:33" x14ac:dyDescent="0.25">
      <c r="A75" t="s">
        <v>40</v>
      </c>
      <c r="B75" t="s">
        <v>82</v>
      </c>
      <c r="C75" t="s">
        <v>83</v>
      </c>
      <c r="D75" t="s">
        <v>65</v>
      </c>
      <c r="E75" t="s">
        <v>66</v>
      </c>
      <c r="F75" t="s">
        <v>47</v>
      </c>
      <c r="G75" t="s">
        <v>48</v>
      </c>
      <c r="H75">
        <v>985</v>
      </c>
      <c r="I75">
        <v>877</v>
      </c>
      <c r="J75">
        <v>877</v>
      </c>
      <c r="K75">
        <v>89380.75</v>
      </c>
      <c r="L75">
        <v>436184.29</v>
      </c>
      <c r="M75">
        <v>1097941.71</v>
      </c>
      <c r="N75">
        <v>1117203.6399999999</v>
      </c>
      <c r="O75">
        <v>646</v>
      </c>
      <c r="P75">
        <v>420008.72</v>
      </c>
      <c r="Q75">
        <v>107</v>
      </c>
      <c r="R75">
        <v>100</v>
      </c>
      <c r="S75">
        <v>101.75</v>
      </c>
      <c r="T75">
        <v>721</v>
      </c>
      <c r="U75">
        <v>1</v>
      </c>
      <c r="V75">
        <v>154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</row>
    <row r="76" spans="1:33" x14ac:dyDescent="0.25">
      <c r="A76" t="s">
        <v>40</v>
      </c>
      <c r="B76" t="s">
        <v>82</v>
      </c>
      <c r="C76" t="s">
        <v>83</v>
      </c>
      <c r="D76" t="s">
        <v>65</v>
      </c>
      <c r="E76" t="s">
        <v>66</v>
      </c>
      <c r="F76" t="s">
        <v>52</v>
      </c>
      <c r="G76" t="s">
        <v>53</v>
      </c>
      <c r="H76">
        <v>51</v>
      </c>
      <c r="I76">
        <v>33</v>
      </c>
      <c r="J76">
        <v>33</v>
      </c>
      <c r="K76">
        <v>3889.01</v>
      </c>
      <c r="L76">
        <v>18103</v>
      </c>
      <c r="M76">
        <v>58261</v>
      </c>
      <c r="N76">
        <v>59127</v>
      </c>
      <c r="O76">
        <v>0</v>
      </c>
      <c r="P76">
        <v>17309.150000000001</v>
      </c>
      <c r="Q76">
        <v>18</v>
      </c>
      <c r="R76">
        <v>100</v>
      </c>
      <c r="S76">
        <v>101.49</v>
      </c>
      <c r="T76">
        <v>31</v>
      </c>
      <c r="U76">
        <v>0</v>
      </c>
      <c r="V76">
        <v>2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</row>
    <row r="77" spans="1:33" x14ac:dyDescent="0.25">
      <c r="A77" t="s">
        <v>40</v>
      </c>
      <c r="B77" t="s">
        <v>82</v>
      </c>
      <c r="C77" t="s">
        <v>83</v>
      </c>
      <c r="D77" t="s">
        <v>65</v>
      </c>
      <c r="E77" t="s">
        <v>66</v>
      </c>
      <c r="F77" t="s">
        <v>52</v>
      </c>
      <c r="G77" t="s">
        <v>79</v>
      </c>
      <c r="H77">
        <v>1</v>
      </c>
      <c r="I77">
        <v>1</v>
      </c>
      <c r="J77">
        <v>1</v>
      </c>
      <c r="K77">
        <v>3.31</v>
      </c>
      <c r="L77">
        <v>0</v>
      </c>
      <c r="M77">
        <v>1691</v>
      </c>
      <c r="N77">
        <v>1691</v>
      </c>
      <c r="O77">
        <v>0</v>
      </c>
      <c r="P77">
        <v>21.62</v>
      </c>
      <c r="Q77">
        <v>0</v>
      </c>
      <c r="R77">
        <v>100</v>
      </c>
      <c r="S77">
        <v>100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</row>
    <row r="78" spans="1:33" x14ac:dyDescent="0.25">
      <c r="A78" t="s">
        <v>40</v>
      </c>
      <c r="B78" t="s">
        <v>82</v>
      </c>
      <c r="C78" t="s">
        <v>83</v>
      </c>
      <c r="D78" t="s">
        <v>65</v>
      </c>
      <c r="E78" t="s">
        <v>66</v>
      </c>
      <c r="F78" t="s">
        <v>61</v>
      </c>
      <c r="G78" t="s">
        <v>62</v>
      </c>
      <c r="H78">
        <v>3</v>
      </c>
      <c r="I78">
        <v>3</v>
      </c>
      <c r="J78">
        <v>3</v>
      </c>
      <c r="K78">
        <v>5860.54</v>
      </c>
      <c r="L78">
        <v>38193</v>
      </c>
      <c r="M78">
        <v>49188</v>
      </c>
      <c r="N78">
        <v>5964</v>
      </c>
      <c r="O78">
        <v>0</v>
      </c>
      <c r="P78">
        <v>82476.98</v>
      </c>
      <c r="Q78">
        <v>0</v>
      </c>
      <c r="R78">
        <v>100</v>
      </c>
      <c r="S78">
        <v>12.12</v>
      </c>
      <c r="T78">
        <v>3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</row>
    <row r="79" spans="1:33" x14ac:dyDescent="0.25">
      <c r="A79" t="s">
        <v>40</v>
      </c>
      <c r="B79" t="s">
        <v>82</v>
      </c>
      <c r="C79" t="s">
        <v>83</v>
      </c>
      <c r="D79" t="s">
        <v>65</v>
      </c>
      <c r="E79" t="s">
        <v>66</v>
      </c>
      <c r="F79" t="s">
        <v>54</v>
      </c>
      <c r="G79" t="s">
        <v>55</v>
      </c>
      <c r="H79">
        <v>10</v>
      </c>
      <c r="I79">
        <v>10</v>
      </c>
      <c r="J79">
        <v>10</v>
      </c>
      <c r="K79">
        <v>3461.58</v>
      </c>
      <c r="L79">
        <v>0</v>
      </c>
      <c r="M79">
        <v>34923</v>
      </c>
      <c r="N79">
        <v>34923</v>
      </c>
      <c r="O79">
        <v>0</v>
      </c>
      <c r="P79">
        <v>73.569999999999993</v>
      </c>
      <c r="Q79">
        <v>0</v>
      </c>
      <c r="R79">
        <v>100</v>
      </c>
      <c r="S79">
        <v>100</v>
      </c>
      <c r="T79">
        <v>10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</row>
    <row r="80" spans="1:33" x14ac:dyDescent="0.25">
      <c r="A80" t="s">
        <v>40</v>
      </c>
      <c r="B80" t="s">
        <v>82</v>
      </c>
      <c r="C80" t="s">
        <v>83</v>
      </c>
      <c r="D80" t="s">
        <v>65</v>
      </c>
      <c r="E80" t="s">
        <v>66</v>
      </c>
      <c r="F80" t="s">
        <v>56</v>
      </c>
      <c r="G80" t="s">
        <v>56</v>
      </c>
      <c r="H80">
        <v>142</v>
      </c>
      <c r="I80">
        <v>14</v>
      </c>
      <c r="J80">
        <v>14</v>
      </c>
      <c r="K80">
        <v>803.67</v>
      </c>
      <c r="L80">
        <v>-73298</v>
      </c>
      <c r="M80">
        <v>15820</v>
      </c>
      <c r="N80">
        <v>8752</v>
      </c>
      <c r="O80">
        <v>8400</v>
      </c>
      <c r="P80">
        <v>-74602.92</v>
      </c>
      <c r="Q80">
        <v>117</v>
      </c>
      <c r="R80">
        <v>100</v>
      </c>
      <c r="S80">
        <v>55.32</v>
      </c>
      <c r="T80">
        <v>14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</row>
    <row r="81" spans="1:33" x14ac:dyDescent="0.25">
      <c r="A81" t="s">
        <v>40</v>
      </c>
      <c r="B81" t="s">
        <v>87</v>
      </c>
      <c r="C81" t="s">
        <v>88</v>
      </c>
      <c r="D81" t="s">
        <v>73</v>
      </c>
      <c r="E81" t="s">
        <v>74</v>
      </c>
      <c r="F81" t="s">
        <v>61</v>
      </c>
      <c r="G81" t="s">
        <v>62</v>
      </c>
      <c r="H81">
        <v>1</v>
      </c>
      <c r="I81">
        <v>1</v>
      </c>
      <c r="J81">
        <v>1</v>
      </c>
      <c r="K81">
        <v>2302</v>
      </c>
      <c r="L81">
        <v>354644</v>
      </c>
      <c r="M81">
        <v>20055</v>
      </c>
      <c r="N81">
        <v>0</v>
      </c>
      <c r="O81">
        <v>0</v>
      </c>
      <c r="P81">
        <v>377373.82</v>
      </c>
      <c r="Q81">
        <v>0</v>
      </c>
      <c r="R81">
        <v>100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</row>
    <row r="82" spans="1:33" x14ac:dyDescent="0.25">
      <c r="A82" t="s">
        <v>40</v>
      </c>
      <c r="B82" t="s">
        <v>87</v>
      </c>
      <c r="C82" t="s">
        <v>88</v>
      </c>
      <c r="D82" t="s">
        <v>89</v>
      </c>
      <c r="E82" t="s">
        <v>90</v>
      </c>
      <c r="F82" t="s">
        <v>91</v>
      </c>
      <c r="G82" t="s">
        <v>92</v>
      </c>
      <c r="H82">
        <v>1</v>
      </c>
      <c r="I82">
        <v>1</v>
      </c>
      <c r="J82">
        <v>1</v>
      </c>
      <c r="K82">
        <v>6340.5</v>
      </c>
      <c r="L82">
        <v>563518</v>
      </c>
      <c r="M82">
        <v>72603</v>
      </c>
      <c r="N82">
        <v>0</v>
      </c>
      <c r="O82">
        <v>0</v>
      </c>
      <c r="P82">
        <v>641180.36</v>
      </c>
      <c r="Q82">
        <v>0</v>
      </c>
      <c r="R82">
        <v>100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</row>
    <row r="83" spans="1:33" x14ac:dyDescent="0.25">
      <c r="A83" t="s">
        <v>40</v>
      </c>
      <c r="B83" t="s">
        <v>87</v>
      </c>
      <c r="C83" t="s">
        <v>88</v>
      </c>
      <c r="D83" t="s">
        <v>89</v>
      </c>
      <c r="E83" t="s">
        <v>90</v>
      </c>
      <c r="F83" t="s">
        <v>45</v>
      </c>
      <c r="G83" t="s">
        <v>46</v>
      </c>
      <c r="H83">
        <v>2132</v>
      </c>
      <c r="I83">
        <v>1594</v>
      </c>
      <c r="J83">
        <v>1589</v>
      </c>
      <c r="K83">
        <v>59266.25</v>
      </c>
      <c r="L83">
        <v>4755597</v>
      </c>
      <c r="M83">
        <v>698060.02</v>
      </c>
      <c r="N83">
        <v>131134</v>
      </c>
      <c r="O83">
        <v>579159.02</v>
      </c>
      <c r="P83">
        <v>4758317.93</v>
      </c>
      <c r="Q83">
        <v>465</v>
      </c>
      <c r="R83">
        <v>0</v>
      </c>
      <c r="S83">
        <v>18.79</v>
      </c>
      <c r="T83">
        <v>1436</v>
      </c>
      <c r="U83">
        <v>2</v>
      </c>
      <c r="V83">
        <v>147</v>
      </c>
      <c r="W83">
        <v>0</v>
      </c>
      <c r="X83">
        <v>0</v>
      </c>
      <c r="Y83">
        <v>1</v>
      </c>
      <c r="Z83">
        <v>0</v>
      </c>
      <c r="AA83">
        <v>1</v>
      </c>
      <c r="AB83">
        <v>0</v>
      </c>
      <c r="AC83">
        <v>2</v>
      </c>
      <c r="AD83">
        <v>0</v>
      </c>
      <c r="AE83">
        <v>0</v>
      </c>
      <c r="AF83">
        <v>0</v>
      </c>
      <c r="AG83">
        <v>0</v>
      </c>
    </row>
    <row r="84" spans="1:33" x14ac:dyDescent="0.25">
      <c r="A84" t="s">
        <v>40</v>
      </c>
      <c r="B84" t="s">
        <v>87</v>
      </c>
      <c r="C84" t="s">
        <v>88</v>
      </c>
      <c r="D84" t="s">
        <v>89</v>
      </c>
      <c r="E84" t="s">
        <v>90</v>
      </c>
      <c r="F84" t="s">
        <v>47</v>
      </c>
      <c r="G84" t="s">
        <v>49</v>
      </c>
      <c r="H84">
        <v>173</v>
      </c>
      <c r="I84">
        <v>150</v>
      </c>
      <c r="J84">
        <v>150</v>
      </c>
      <c r="K84">
        <v>17023</v>
      </c>
      <c r="L84">
        <v>122874</v>
      </c>
      <c r="M84">
        <v>196138</v>
      </c>
      <c r="N84">
        <v>203210</v>
      </c>
      <c r="O84">
        <v>0</v>
      </c>
      <c r="P84">
        <v>116430.75</v>
      </c>
      <c r="Q84">
        <v>22</v>
      </c>
      <c r="R84">
        <v>100</v>
      </c>
      <c r="S84">
        <v>103.61</v>
      </c>
      <c r="T84">
        <v>125</v>
      </c>
      <c r="U84">
        <v>0</v>
      </c>
      <c r="V84">
        <v>25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</row>
    <row r="85" spans="1:33" x14ac:dyDescent="0.25">
      <c r="A85" t="s">
        <v>40</v>
      </c>
      <c r="B85" t="s">
        <v>87</v>
      </c>
      <c r="C85" t="s">
        <v>88</v>
      </c>
      <c r="D85" t="s">
        <v>89</v>
      </c>
      <c r="E85" t="s">
        <v>90</v>
      </c>
      <c r="F85" t="s">
        <v>50</v>
      </c>
      <c r="G85" t="s">
        <v>51</v>
      </c>
      <c r="H85">
        <v>2</v>
      </c>
      <c r="I85">
        <v>2</v>
      </c>
      <c r="J85">
        <v>0</v>
      </c>
      <c r="K85">
        <v>0</v>
      </c>
      <c r="L85">
        <v>-4019.18</v>
      </c>
      <c r="M85">
        <v>0</v>
      </c>
      <c r="N85">
        <v>0</v>
      </c>
      <c r="O85">
        <v>0</v>
      </c>
      <c r="P85">
        <v>-4019.18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</row>
    <row r="86" spans="1:33" x14ac:dyDescent="0.25">
      <c r="A86" t="s">
        <v>40</v>
      </c>
      <c r="B86" t="s">
        <v>87</v>
      </c>
      <c r="C86" t="s">
        <v>88</v>
      </c>
      <c r="D86" t="s">
        <v>89</v>
      </c>
      <c r="E86" t="s">
        <v>90</v>
      </c>
      <c r="F86" t="s">
        <v>52</v>
      </c>
      <c r="G86" t="s">
        <v>53</v>
      </c>
      <c r="H86">
        <v>43</v>
      </c>
      <c r="I86">
        <v>27</v>
      </c>
      <c r="J86">
        <v>27</v>
      </c>
      <c r="K86">
        <v>10097.950000000001</v>
      </c>
      <c r="L86">
        <v>41969</v>
      </c>
      <c r="M86">
        <v>82381</v>
      </c>
      <c r="N86">
        <v>82395</v>
      </c>
      <c r="O86">
        <v>0</v>
      </c>
      <c r="P86">
        <v>42118.39</v>
      </c>
      <c r="Q86">
        <v>15</v>
      </c>
      <c r="R86">
        <v>100</v>
      </c>
      <c r="S86">
        <v>100.02</v>
      </c>
      <c r="T86">
        <v>19</v>
      </c>
      <c r="U86">
        <v>0</v>
      </c>
      <c r="V86">
        <v>7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</row>
    <row r="87" spans="1:33" x14ac:dyDescent="0.25">
      <c r="A87" t="s">
        <v>40</v>
      </c>
      <c r="B87" t="s">
        <v>87</v>
      </c>
      <c r="C87" t="s">
        <v>88</v>
      </c>
      <c r="D87" t="s">
        <v>89</v>
      </c>
      <c r="E87" t="s">
        <v>90</v>
      </c>
      <c r="F87" t="s">
        <v>61</v>
      </c>
      <c r="G87" t="s">
        <v>62</v>
      </c>
      <c r="H87">
        <v>37</v>
      </c>
      <c r="I87">
        <v>35</v>
      </c>
      <c r="J87">
        <v>35</v>
      </c>
      <c r="K87">
        <v>61411</v>
      </c>
      <c r="L87">
        <v>21149061</v>
      </c>
      <c r="M87">
        <v>590309</v>
      </c>
      <c r="N87">
        <v>0</v>
      </c>
      <c r="O87">
        <v>0</v>
      </c>
      <c r="P87">
        <v>21860199.949999999</v>
      </c>
      <c r="Q87">
        <v>2</v>
      </c>
      <c r="R87">
        <v>100</v>
      </c>
      <c r="S87">
        <v>0</v>
      </c>
      <c r="T87">
        <v>33</v>
      </c>
      <c r="U87">
        <v>0</v>
      </c>
      <c r="V87">
        <v>2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</row>
    <row r="88" spans="1:33" x14ac:dyDescent="0.25">
      <c r="A88" t="s">
        <v>40</v>
      </c>
      <c r="B88" t="s">
        <v>87</v>
      </c>
      <c r="C88" t="s">
        <v>88</v>
      </c>
      <c r="D88" t="s">
        <v>89</v>
      </c>
      <c r="E88" t="s">
        <v>90</v>
      </c>
      <c r="F88" t="s">
        <v>54</v>
      </c>
      <c r="G88" t="s">
        <v>55</v>
      </c>
      <c r="H88">
        <v>9</v>
      </c>
      <c r="I88">
        <v>9</v>
      </c>
      <c r="J88">
        <v>9</v>
      </c>
      <c r="K88">
        <v>7571</v>
      </c>
      <c r="L88">
        <v>2344586</v>
      </c>
      <c r="M88">
        <v>89542</v>
      </c>
      <c r="N88">
        <v>0</v>
      </c>
      <c r="O88">
        <v>0</v>
      </c>
      <c r="P88">
        <v>2452912.7400000002</v>
      </c>
      <c r="Q88">
        <v>0</v>
      </c>
      <c r="R88">
        <v>100</v>
      </c>
      <c r="S88">
        <v>0</v>
      </c>
      <c r="T88">
        <v>9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</row>
    <row r="89" spans="1:33" x14ac:dyDescent="0.25">
      <c r="A89" t="s">
        <v>40</v>
      </c>
      <c r="B89" t="s">
        <v>87</v>
      </c>
      <c r="C89" t="s">
        <v>88</v>
      </c>
      <c r="D89" t="s">
        <v>89</v>
      </c>
      <c r="E89" t="s">
        <v>90</v>
      </c>
      <c r="F89" t="s">
        <v>56</v>
      </c>
      <c r="G89" t="s">
        <v>56</v>
      </c>
      <c r="H89">
        <v>6</v>
      </c>
      <c r="I89">
        <v>3</v>
      </c>
      <c r="J89">
        <v>2</v>
      </c>
      <c r="K89">
        <v>36</v>
      </c>
      <c r="L89">
        <v>-6755</v>
      </c>
      <c r="M89">
        <v>676</v>
      </c>
      <c r="N89">
        <v>0</v>
      </c>
      <c r="O89">
        <v>16800</v>
      </c>
      <c r="P89">
        <v>-22879</v>
      </c>
      <c r="Q89">
        <v>2</v>
      </c>
      <c r="R89">
        <v>0</v>
      </c>
      <c r="S89">
        <v>0</v>
      </c>
      <c r="T89">
        <v>2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</row>
    <row r="90" spans="1:33" x14ac:dyDescent="0.25">
      <c r="A90" t="s">
        <v>40</v>
      </c>
      <c r="B90" t="s">
        <v>93</v>
      </c>
      <c r="C90" t="s">
        <v>94</v>
      </c>
      <c r="D90" t="s">
        <v>43</v>
      </c>
      <c r="E90" t="s">
        <v>44</v>
      </c>
      <c r="F90" t="s">
        <v>50</v>
      </c>
      <c r="G90" t="s">
        <v>51</v>
      </c>
      <c r="H90">
        <v>1965</v>
      </c>
      <c r="I90">
        <v>1965</v>
      </c>
      <c r="J90">
        <v>0</v>
      </c>
      <c r="K90">
        <v>0</v>
      </c>
      <c r="L90">
        <v>68630846.678000003</v>
      </c>
      <c r="M90">
        <v>0</v>
      </c>
      <c r="N90">
        <v>438</v>
      </c>
      <c r="O90">
        <v>17953018.149999999</v>
      </c>
      <c r="P90">
        <v>50677390.527999997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</row>
    <row r="91" spans="1:33" x14ac:dyDescent="0.25">
      <c r="A91" t="s">
        <v>40</v>
      </c>
      <c r="B91" t="s">
        <v>93</v>
      </c>
      <c r="C91" t="s">
        <v>94</v>
      </c>
      <c r="D91" t="s">
        <v>43</v>
      </c>
      <c r="E91" t="s">
        <v>44</v>
      </c>
      <c r="F91" t="s">
        <v>56</v>
      </c>
      <c r="G91" t="s">
        <v>56</v>
      </c>
      <c r="H91">
        <v>1</v>
      </c>
      <c r="I91">
        <v>0</v>
      </c>
      <c r="J91">
        <v>0</v>
      </c>
      <c r="K91">
        <v>0</v>
      </c>
      <c r="L91">
        <v>5514</v>
      </c>
      <c r="M91">
        <v>0</v>
      </c>
      <c r="N91">
        <v>0</v>
      </c>
      <c r="O91">
        <v>0</v>
      </c>
      <c r="P91">
        <v>5514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</row>
    <row r="92" spans="1:33" x14ac:dyDescent="0.25">
      <c r="A92" t="s">
        <v>40</v>
      </c>
      <c r="B92" t="s">
        <v>93</v>
      </c>
      <c r="C92" t="s">
        <v>94</v>
      </c>
      <c r="D92" t="s">
        <v>57</v>
      </c>
      <c r="E92" t="s">
        <v>58</v>
      </c>
      <c r="F92" t="s">
        <v>52</v>
      </c>
      <c r="G92" t="s">
        <v>53</v>
      </c>
      <c r="H92"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</row>
    <row r="93" spans="1:33" x14ac:dyDescent="0.25">
      <c r="A93" t="s">
        <v>40</v>
      </c>
      <c r="B93" t="s">
        <v>93</v>
      </c>
      <c r="C93" t="s">
        <v>94</v>
      </c>
      <c r="D93" t="s">
        <v>57</v>
      </c>
      <c r="E93" t="s">
        <v>58</v>
      </c>
      <c r="F93" t="s">
        <v>56</v>
      </c>
      <c r="G93" t="s">
        <v>56</v>
      </c>
      <c r="H93">
        <v>2</v>
      </c>
      <c r="I93">
        <v>0</v>
      </c>
      <c r="J93">
        <v>0</v>
      </c>
      <c r="K93">
        <v>0</v>
      </c>
      <c r="L93">
        <v>-566</v>
      </c>
      <c r="M93">
        <v>0</v>
      </c>
      <c r="N93">
        <v>0</v>
      </c>
      <c r="O93">
        <v>0</v>
      </c>
      <c r="P93">
        <v>-566</v>
      </c>
      <c r="Q93">
        <v>2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</row>
    <row r="94" spans="1:33" x14ac:dyDescent="0.25">
      <c r="A94" t="s">
        <v>40</v>
      </c>
      <c r="B94" t="s">
        <v>93</v>
      </c>
      <c r="C94" t="s">
        <v>94</v>
      </c>
      <c r="D94" t="s">
        <v>73</v>
      </c>
      <c r="E94" t="s">
        <v>74</v>
      </c>
      <c r="F94" t="s">
        <v>50</v>
      </c>
      <c r="G94" t="s">
        <v>51</v>
      </c>
      <c r="H94">
        <v>3</v>
      </c>
      <c r="I94">
        <v>3</v>
      </c>
      <c r="J94">
        <v>0</v>
      </c>
      <c r="K94">
        <v>0</v>
      </c>
      <c r="L94">
        <v>-1028.2139999999999</v>
      </c>
      <c r="M94">
        <v>0</v>
      </c>
      <c r="N94">
        <v>0</v>
      </c>
      <c r="O94">
        <v>32108.19</v>
      </c>
      <c r="P94">
        <v>-33136.404000000002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</row>
    <row r="95" spans="1:33" x14ac:dyDescent="0.25">
      <c r="A95" t="s">
        <v>40</v>
      </c>
      <c r="B95" t="s">
        <v>93</v>
      </c>
      <c r="C95" t="s">
        <v>94</v>
      </c>
      <c r="D95" t="s">
        <v>89</v>
      </c>
      <c r="E95" t="s">
        <v>90</v>
      </c>
      <c r="F95" t="s">
        <v>50</v>
      </c>
      <c r="G95" t="s">
        <v>51</v>
      </c>
      <c r="H95">
        <v>2</v>
      </c>
      <c r="I95">
        <v>2</v>
      </c>
      <c r="J95">
        <v>0</v>
      </c>
      <c r="K95">
        <v>0</v>
      </c>
      <c r="L95">
        <v>-4297.4440000000004</v>
      </c>
      <c r="M95">
        <v>0</v>
      </c>
      <c r="N95">
        <v>0</v>
      </c>
      <c r="O95">
        <v>19315.91</v>
      </c>
      <c r="P95">
        <v>-23613.353999999999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</row>
    <row r="96" spans="1:33" x14ac:dyDescent="0.25">
      <c r="A96" t="s">
        <v>40</v>
      </c>
      <c r="B96" t="s">
        <v>95</v>
      </c>
      <c r="C96" t="s">
        <v>96</v>
      </c>
      <c r="D96" t="s">
        <v>65</v>
      </c>
      <c r="E96" t="s">
        <v>66</v>
      </c>
      <c r="F96" t="s">
        <v>45</v>
      </c>
      <c r="G96" t="s">
        <v>67</v>
      </c>
      <c r="H96">
        <v>1</v>
      </c>
      <c r="I96">
        <v>1</v>
      </c>
      <c r="J96">
        <v>1</v>
      </c>
      <c r="K96">
        <v>36.42</v>
      </c>
      <c r="L96">
        <v>0</v>
      </c>
      <c r="M96">
        <v>400</v>
      </c>
      <c r="N96">
        <v>400</v>
      </c>
      <c r="O96">
        <v>0</v>
      </c>
      <c r="P96">
        <v>0</v>
      </c>
      <c r="Q96">
        <v>0</v>
      </c>
      <c r="R96">
        <v>100</v>
      </c>
      <c r="S96">
        <v>100</v>
      </c>
      <c r="T96">
        <v>1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</row>
    <row r="97" spans="1:33" x14ac:dyDescent="0.25">
      <c r="A97" t="s">
        <v>40</v>
      </c>
      <c r="B97" t="s">
        <v>95</v>
      </c>
      <c r="C97" t="s">
        <v>96</v>
      </c>
      <c r="D97" t="s">
        <v>65</v>
      </c>
      <c r="E97" t="s">
        <v>66</v>
      </c>
      <c r="F97" t="s">
        <v>45</v>
      </c>
      <c r="G97" t="s">
        <v>46</v>
      </c>
      <c r="H97">
        <v>1858</v>
      </c>
      <c r="I97">
        <v>1601</v>
      </c>
      <c r="J97">
        <v>1597</v>
      </c>
      <c r="K97">
        <v>87942.93</v>
      </c>
      <c r="L97">
        <v>1776707</v>
      </c>
      <c r="M97">
        <v>914128.26</v>
      </c>
      <c r="N97">
        <v>247112</v>
      </c>
      <c r="O97">
        <v>674037.26</v>
      </c>
      <c r="P97">
        <v>1778808.72</v>
      </c>
      <c r="Q97">
        <v>251</v>
      </c>
      <c r="R97">
        <v>0</v>
      </c>
      <c r="S97">
        <v>27.03</v>
      </c>
      <c r="T97">
        <v>1412</v>
      </c>
      <c r="U97">
        <v>58</v>
      </c>
      <c r="V97">
        <v>94</v>
      </c>
      <c r="W97">
        <v>32</v>
      </c>
      <c r="X97">
        <v>0</v>
      </c>
      <c r="Y97">
        <v>0</v>
      </c>
      <c r="Z97">
        <v>0</v>
      </c>
      <c r="AA97">
        <v>0</v>
      </c>
      <c r="AB97">
        <v>1</v>
      </c>
      <c r="AC97">
        <v>0</v>
      </c>
      <c r="AD97">
        <v>0</v>
      </c>
      <c r="AE97">
        <v>0</v>
      </c>
      <c r="AF97">
        <v>0</v>
      </c>
      <c r="AG97">
        <v>0</v>
      </c>
    </row>
    <row r="98" spans="1:33" x14ac:dyDescent="0.25">
      <c r="A98" t="s">
        <v>40</v>
      </c>
      <c r="B98" t="s">
        <v>95</v>
      </c>
      <c r="C98" t="s">
        <v>96</v>
      </c>
      <c r="D98" t="s">
        <v>65</v>
      </c>
      <c r="E98" t="s">
        <v>66</v>
      </c>
      <c r="F98" t="s">
        <v>59</v>
      </c>
      <c r="G98" t="s">
        <v>60</v>
      </c>
      <c r="H98">
        <v>4</v>
      </c>
      <c r="I98">
        <v>2</v>
      </c>
      <c r="J98">
        <v>2</v>
      </c>
      <c r="K98">
        <v>13</v>
      </c>
      <c r="L98">
        <v>6565</v>
      </c>
      <c r="M98">
        <v>493</v>
      </c>
      <c r="N98">
        <v>0</v>
      </c>
      <c r="O98">
        <v>190</v>
      </c>
      <c r="P98">
        <v>6869</v>
      </c>
      <c r="Q98">
        <v>2</v>
      </c>
      <c r="R98">
        <v>100</v>
      </c>
      <c r="S98">
        <v>0</v>
      </c>
      <c r="T98">
        <v>1</v>
      </c>
      <c r="U98">
        <v>1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</row>
    <row r="99" spans="1:33" x14ac:dyDescent="0.25">
      <c r="A99" t="s">
        <v>40</v>
      </c>
      <c r="B99" t="s">
        <v>95</v>
      </c>
      <c r="C99" t="s">
        <v>96</v>
      </c>
      <c r="D99" t="s">
        <v>65</v>
      </c>
      <c r="E99" t="s">
        <v>66</v>
      </c>
      <c r="F99" t="s">
        <v>47</v>
      </c>
      <c r="G99" t="s">
        <v>97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1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</row>
    <row r="100" spans="1:33" x14ac:dyDescent="0.25">
      <c r="A100" t="s">
        <v>40</v>
      </c>
      <c r="B100" t="s">
        <v>95</v>
      </c>
      <c r="C100" t="s">
        <v>96</v>
      </c>
      <c r="D100" t="s">
        <v>65</v>
      </c>
      <c r="E100" t="s">
        <v>66</v>
      </c>
      <c r="F100" t="s">
        <v>47</v>
      </c>
      <c r="G100" t="s">
        <v>48</v>
      </c>
      <c r="H100">
        <v>691</v>
      </c>
      <c r="I100">
        <v>536</v>
      </c>
      <c r="J100">
        <v>537</v>
      </c>
      <c r="K100">
        <v>37826.65</v>
      </c>
      <c r="L100">
        <v>724845</v>
      </c>
      <c r="M100">
        <v>492623</v>
      </c>
      <c r="N100">
        <v>452539.53</v>
      </c>
      <c r="O100">
        <v>20</v>
      </c>
      <c r="P100">
        <v>769879.86</v>
      </c>
      <c r="Q100">
        <v>155</v>
      </c>
      <c r="R100">
        <v>100</v>
      </c>
      <c r="S100">
        <v>91.86</v>
      </c>
      <c r="T100">
        <v>493</v>
      </c>
      <c r="U100">
        <v>17</v>
      </c>
      <c r="V100">
        <v>15</v>
      </c>
      <c r="W100">
        <v>12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</row>
    <row r="101" spans="1:33" x14ac:dyDescent="0.25">
      <c r="A101" t="s">
        <v>40</v>
      </c>
      <c r="B101" t="s">
        <v>95</v>
      </c>
      <c r="C101" t="s">
        <v>96</v>
      </c>
      <c r="D101" t="s">
        <v>65</v>
      </c>
      <c r="E101" t="s">
        <v>66</v>
      </c>
      <c r="F101" t="s">
        <v>47</v>
      </c>
      <c r="G101" t="s">
        <v>49</v>
      </c>
      <c r="H101">
        <v>2</v>
      </c>
      <c r="I101">
        <v>2</v>
      </c>
      <c r="J101">
        <v>2</v>
      </c>
      <c r="K101">
        <v>18.22</v>
      </c>
      <c r="L101">
        <v>4007</v>
      </c>
      <c r="M101">
        <v>613</v>
      </c>
      <c r="N101">
        <v>0</v>
      </c>
      <c r="O101">
        <v>0</v>
      </c>
      <c r="P101">
        <v>4654.55</v>
      </c>
      <c r="Q101">
        <v>0</v>
      </c>
      <c r="R101">
        <v>100</v>
      </c>
      <c r="S101">
        <v>0</v>
      </c>
      <c r="T101">
        <v>2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</row>
    <row r="102" spans="1:33" x14ac:dyDescent="0.25">
      <c r="A102" t="s">
        <v>40</v>
      </c>
      <c r="B102" t="s">
        <v>95</v>
      </c>
      <c r="C102" t="s">
        <v>96</v>
      </c>
      <c r="D102" t="s">
        <v>65</v>
      </c>
      <c r="E102" t="s">
        <v>66</v>
      </c>
      <c r="F102" t="s">
        <v>52</v>
      </c>
      <c r="G102" t="s">
        <v>53</v>
      </c>
      <c r="H102">
        <v>64</v>
      </c>
      <c r="I102">
        <v>23</v>
      </c>
      <c r="J102">
        <v>23</v>
      </c>
      <c r="K102">
        <v>5745.85</v>
      </c>
      <c r="L102">
        <v>37088</v>
      </c>
      <c r="M102">
        <v>59606</v>
      </c>
      <c r="N102">
        <v>68477</v>
      </c>
      <c r="O102">
        <v>-9174</v>
      </c>
      <c r="P102">
        <v>28353.07</v>
      </c>
      <c r="Q102">
        <v>41</v>
      </c>
      <c r="R102">
        <v>100</v>
      </c>
      <c r="S102">
        <v>114.88</v>
      </c>
      <c r="T102">
        <v>21</v>
      </c>
      <c r="U102">
        <v>0</v>
      </c>
      <c r="V102">
        <v>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</row>
    <row r="103" spans="1:33" x14ac:dyDescent="0.25">
      <c r="A103" t="s">
        <v>40</v>
      </c>
      <c r="B103" t="s">
        <v>95</v>
      </c>
      <c r="C103" t="s">
        <v>96</v>
      </c>
      <c r="D103" t="s">
        <v>65</v>
      </c>
      <c r="E103" t="s">
        <v>66</v>
      </c>
      <c r="F103" t="s">
        <v>61</v>
      </c>
      <c r="G103" t="s">
        <v>62</v>
      </c>
      <c r="H103">
        <v>21</v>
      </c>
      <c r="I103">
        <v>5</v>
      </c>
      <c r="J103">
        <v>5</v>
      </c>
      <c r="K103">
        <v>10910.73</v>
      </c>
      <c r="L103">
        <v>304138</v>
      </c>
      <c r="M103">
        <v>89005</v>
      </c>
      <c r="N103">
        <v>0</v>
      </c>
      <c r="O103">
        <v>0</v>
      </c>
      <c r="P103">
        <v>397588.32</v>
      </c>
      <c r="Q103">
        <v>16</v>
      </c>
      <c r="R103">
        <v>100</v>
      </c>
      <c r="S103">
        <v>0</v>
      </c>
      <c r="T103">
        <v>4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</row>
    <row r="104" spans="1:33" x14ac:dyDescent="0.25">
      <c r="A104" t="s">
        <v>40</v>
      </c>
      <c r="B104" t="s">
        <v>95</v>
      </c>
      <c r="C104" t="s">
        <v>96</v>
      </c>
      <c r="D104" t="s">
        <v>65</v>
      </c>
      <c r="E104" t="s">
        <v>66</v>
      </c>
      <c r="F104" t="s">
        <v>54</v>
      </c>
      <c r="G104" t="s">
        <v>55</v>
      </c>
      <c r="H104">
        <v>14</v>
      </c>
      <c r="I104">
        <v>13</v>
      </c>
      <c r="J104">
        <v>13</v>
      </c>
      <c r="K104">
        <v>4297.55</v>
      </c>
      <c r="L104">
        <v>-288000</v>
      </c>
      <c r="M104">
        <v>44291</v>
      </c>
      <c r="N104">
        <v>44291</v>
      </c>
      <c r="O104">
        <v>0</v>
      </c>
      <c r="P104">
        <v>-287939.13</v>
      </c>
      <c r="Q104">
        <v>1</v>
      </c>
      <c r="R104">
        <v>100</v>
      </c>
      <c r="S104">
        <v>100</v>
      </c>
      <c r="T104">
        <v>13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</row>
    <row r="105" spans="1:33" x14ac:dyDescent="0.25">
      <c r="A105" t="s">
        <v>40</v>
      </c>
      <c r="B105" t="s">
        <v>95</v>
      </c>
      <c r="C105" t="s">
        <v>96</v>
      </c>
      <c r="D105" t="s">
        <v>65</v>
      </c>
      <c r="E105" t="s">
        <v>66</v>
      </c>
      <c r="F105" t="s">
        <v>56</v>
      </c>
      <c r="G105" t="s">
        <v>56</v>
      </c>
      <c r="H105">
        <v>102</v>
      </c>
      <c r="I105">
        <v>11</v>
      </c>
      <c r="J105">
        <v>11</v>
      </c>
      <c r="K105">
        <v>1044.72</v>
      </c>
      <c r="L105">
        <v>-45119</v>
      </c>
      <c r="M105">
        <v>15896</v>
      </c>
      <c r="N105">
        <v>9235</v>
      </c>
      <c r="O105">
        <v>16800</v>
      </c>
      <c r="P105">
        <v>-55108.81</v>
      </c>
      <c r="Q105">
        <v>89</v>
      </c>
      <c r="R105">
        <v>100</v>
      </c>
      <c r="S105">
        <v>58.1</v>
      </c>
      <c r="T105">
        <v>11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</row>
    <row r="106" spans="1:33" x14ac:dyDescent="0.25">
      <c r="A106" t="s">
        <v>40</v>
      </c>
      <c r="B106" t="s">
        <v>98</v>
      </c>
      <c r="C106" t="s">
        <v>99</v>
      </c>
      <c r="D106" t="s">
        <v>65</v>
      </c>
      <c r="E106" t="s">
        <v>66</v>
      </c>
      <c r="F106" t="s">
        <v>45</v>
      </c>
      <c r="G106" t="s">
        <v>46</v>
      </c>
      <c r="H106">
        <v>400</v>
      </c>
      <c r="I106">
        <v>316</v>
      </c>
      <c r="J106">
        <v>315</v>
      </c>
      <c r="K106">
        <v>11147.4</v>
      </c>
      <c r="L106">
        <v>2050109</v>
      </c>
      <c r="M106">
        <v>138693.59</v>
      </c>
      <c r="N106">
        <v>3939</v>
      </c>
      <c r="O106">
        <v>112878.59</v>
      </c>
      <c r="P106">
        <v>2081850.79</v>
      </c>
      <c r="Q106">
        <v>84</v>
      </c>
      <c r="R106">
        <v>0</v>
      </c>
      <c r="S106">
        <v>2.84</v>
      </c>
      <c r="T106">
        <v>311</v>
      </c>
      <c r="U106">
        <v>0</v>
      </c>
      <c r="V106">
        <v>0</v>
      </c>
      <c r="W106">
        <v>4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</row>
    <row r="107" spans="1:33" x14ac:dyDescent="0.25">
      <c r="A107" t="s">
        <v>40</v>
      </c>
      <c r="B107" t="s">
        <v>98</v>
      </c>
      <c r="C107" t="s">
        <v>99</v>
      </c>
      <c r="D107" t="s">
        <v>65</v>
      </c>
      <c r="E107" t="s">
        <v>66</v>
      </c>
      <c r="F107" t="s">
        <v>59</v>
      </c>
      <c r="G107" t="s">
        <v>60</v>
      </c>
      <c r="H107">
        <v>2</v>
      </c>
      <c r="I107">
        <v>2</v>
      </c>
      <c r="J107">
        <v>2</v>
      </c>
      <c r="K107">
        <v>559.47</v>
      </c>
      <c r="L107">
        <v>0</v>
      </c>
      <c r="M107">
        <v>8292</v>
      </c>
      <c r="N107">
        <v>8292</v>
      </c>
      <c r="O107">
        <v>0</v>
      </c>
      <c r="P107">
        <v>0</v>
      </c>
      <c r="Q107">
        <v>0</v>
      </c>
      <c r="R107">
        <v>100</v>
      </c>
      <c r="S107">
        <v>100</v>
      </c>
      <c r="T107">
        <v>2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</row>
    <row r="108" spans="1:33" x14ac:dyDescent="0.25">
      <c r="A108" t="s">
        <v>40</v>
      </c>
      <c r="B108" t="s">
        <v>98</v>
      </c>
      <c r="C108" t="s">
        <v>99</v>
      </c>
      <c r="D108" t="s">
        <v>65</v>
      </c>
      <c r="E108" t="s">
        <v>66</v>
      </c>
      <c r="F108" t="s">
        <v>47</v>
      </c>
      <c r="G108" t="s">
        <v>48</v>
      </c>
      <c r="H108">
        <v>19</v>
      </c>
      <c r="I108">
        <v>14</v>
      </c>
      <c r="J108">
        <v>14</v>
      </c>
      <c r="K108">
        <v>9245.2999999999993</v>
      </c>
      <c r="L108">
        <v>21219</v>
      </c>
      <c r="M108">
        <v>93668</v>
      </c>
      <c r="N108">
        <v>93203.72</v>
      </c>
      <c r="O108">
        <v>0</v>
      </c>
      <c r="P108">
        <v>21830.71</v>
      </c>
      <c r="Q108">
        <v>5</v>
      </c>
      <c r="R108">
        <v>100</v>
      </c>
      <c r="S108">
        <v>99.5</v>
      </c>
      <c r="T108">
        <v>8</v>
      </c>
      <c r="U108">
        <v>0</v>
      </c>
      <c r="V108">
        <v>4</v>
      </c>
      <c r="W108">
        <v>2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</row>
    <row r="109" spans="1:33" x14ac:dyDescent="0.25">
      <c r="A109" t="s">
        <v>40</v>
      </c>
      <c r="B109" t="s">
        <v>98</v>
      </c>
      <c r="C109" t="s">
        <v>99</v>
      </c>
      <c r="D109" t="s">
        <v>65</v>
      </c>
      <c r="E109" t="s">
        <v>66</v>
      </c>
      <c r="F109" t="s">
        <v>47</v>
      </c>
      <c r="G109" t="s">
        <v>49</v>
      </c>
      <c r="H109">
        <v>9</v>
      </c>
      <c r="I109">
        <v>6</v>
      </c>
      <c r="J109">
        <v>5</v>
      </c>
      <c r="K109">
        <v>46.6</v>
      </c>
      <c r="L109">
        <v>15882</v>
      </c>
      <c r="M109">
        <v>1633</v>
      </c>
      <c r="N109">
        <v>8604</v>
      </c>
      <c r="O109">
        <v>0</v>
      </c>
      <c r="P109">
        <v>8920.1200000000008</v>
      </c>
      <c r="Q109">
        <v>3</v>
      </c>
      <c r="R109">
        <v>0</v>
      </c>
      <c r="S109">
        <v>526.88</v>
      </c>
      <c r="T109">
        <v>5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</row>
    <row r="110" spans="1:33" x14ac:dyDescent="0.25">
      <c r="A110" t="s">
        <v>40</v>
      </c>
      <c r="B110" t="s">
        <v>98</v>
      </c>
      <c r="C110" t="s">
        <v>99</v>
      </c>
      <c r="D110" t="s">
        <v>65</v>
      </c>
      <c r="E110" t="s">
        <v>66</v>
      </c>
      <c r="F110" t="s">
        <v>50</v>
      </c>
      <c r="G110" t="s">
        <v>51</v>
      </c>
      <c r="H110">
        <v>2</v>
      </c>
      <c r="I110">
        <v>2</v>
      </c>
      <c r="J110">
        <v>0</v>
      </c>
      <c r="K110">
        <v>0</v>
      </c>
      <c r="L110">
        <v>-4657.8590000000004</v>
      </c>
      <c r="M110">
        <v>0</v>
      </c>
      <c r="N110">
        <v>0</v>
      </c>
      <c r="O110">
        <v>6112.25</v>
      </c>
      <c r="P110">
        <v>-10770.109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</row>
    <row r="111" spans="1:33" x14ac:dyDescent="0.25">
      <c r="A111" t="s">
        <v>40</v>
      </c>
      <c r="B111" t="s">
        <v>98</v>
      </c>
      <c r="C111" t="s">
        <v>99</v>
      </c>
      <c r="D111" t="s">
        <v>65</v>
      </c>
      <c r="E111" t="s">
        <v>66</v>
      </c>
      <c r="F111" t="s">
        <v>75</v>
      </c>
      <c r="G111" t="s">
        <v>75</v>
      </c>
      <c r="H111">
        <v>4</v>
      </c>
      <c r="I111">
        <v>4</v>
      </c>
      <c r="J111">
        <v>3</v>
      </c>
      <c r="K111">
        <v>529.95000000000005</v>
      </c>
      <c r="L111">
        <v>18036</v>
      </c>
      <c r="M111">
        <v>3263</v>
      </c>
      <c r="N111">
        <v>2367</v>
      </c>
      <c r="O111">
        <v>0</v>
      </c>
      <c r="P111">
        <v>18946.61</v>
      </c>
      <c r="Q111">
        <v>0</v>
      </c>
      <c r="R111">
        <v>0</v>
      </c>
      <c r="S111">
        <v>72.540000000000006</v>
      </c>
      <c r="T111">
        <v>3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</row>
    <row r="112" spans="1:33" x14ac:dyDescent="0.25">
      <c r="A112" t="s">
        <v>40</v>
      </c>
      <c r="B112" t="s">
        <v>98</v>
      </c>
      <c r="C112" t="s">
        <v>99</v>
      </c>
      <c r="D112" t="s">
        <v>65</v>
      </c>
      <c r="E112" t="s">
        <v>66</v>
      </c>
      <c r="F112" t="s">
        <v>52</v>
      </c>
      <c r="G112" t="s">
        <v>53</v>
      </c>
      <c r="H112">
        <v>35</v>
      </c>
      <c r="I112">
        <v>25</v>
      </c>
      <c r="J112">
        <v>25</v>
      </c>
      <c r="K112">
        <v>16138.76</v>
      </c>
      <c r="L112">
        <v>63113</v>
      </c>
      <c r="M112">
        <v>128325.68</v>
      </c>
      <c r="N112">
        <v>136381</v>
      </c>
      <c r="O112">
        <v>8123.68</v>
      </c>
      <c r="P112">
        <v>47257.55</v>
      </c>
      <c r="Q112">
        <v>10</v>
      </c>
      <c r="R112">
        <v>100</v>
      </c>
      <c r="S112">
        <v>106.28</v>
      </c>
      <c r="T112">
        <v>17</v>
      </c>
      <c r="U112">
        <v>0</v>
      </c>
      <c r="V112">
        <v>4</v>
      </c>
      <c r="W112">
        <v>4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</row>
    <row r="113" spans="1:33" x14ac:dyDescent="0.25">
      <c r="A113" t="s">
        <v>40</v>
      </c>
      <c r="B113" t="s">
        <v>98</v>
      </c>
      <c r="C113" t="s">
        <v>99</v>
      </c>
      <c r="D113" t="s">
        <v>65</v>
      </c>
      <c r="E113" t="s">
        <v>66</v>
      </c>
      <c r="F113" t="s">
        <v>61</v>
      </c>
      <c r="G113" t="s">
        <v>62</v>
      </c>
      <c r="H113">
        <v>19</v>
      </c>
      <c r="I113">
        <v>19</v>
      </c>
      <c r="J113">
        <v>19</v>
      </c>
      <c r="K113">
        <v>3565</v>
      </c>
      <c r="L113">
        <v>2029819</v>
      </c>
      <c r="M113">
        <v>71933</v>
      </c>
      <c r="N113">
        <v>0</v>
      </c>
      <c r="O113">
        <v>0</v>
      </c>
      <c r="P113">
        <v>2115494.9700000002</v>
      </c>
      <c r="Q113">
        <v>0</v>
      </c>
      <c r="R113">
        <v>100</v>
      </c>
      <c r="S113">
        <v>0</v>
      </c>
      <c r="T113">
        <v>19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</row>
    <row r="114" spans="1:33" x14ac:dyDescent="0.25">
      <c r="A114" t="s">
        <v>40</v>
      </c>
      <c r="B114" t="s">
        <v>98</v>
      </c>
      <c r="C114" t="s">
        <v>99</v>
      </c>
      <c r="D114" t="s">
        <v>65</v>
      </c>
      <c r="E114" t="s">
        <v>66</v>
      </c>
      <c r="F114" t="s">
        <v>54</v>
      </c>
      <c r="G114" t="s">
        <v>55</v>
      </c>
      <c r="H114">
        <v>32</v>
      </c>
      <c r="I114">
        <v>32</v>
      </c>
      <c r="J114">
        <v>32</v>
      </c>
      <c r="K114">
        <v>435</v>
      </c>
      <c r="L114">
        <v>-17942</v>
      </c>
      <c r="M114">
        <v>10832</v>
      </c>
      <c r="N114">
        <v>1212</v>
      </c>
      <c r="O114">
        <v>0</v>
      </c>
      <c r="P114">
        <v>-7731.27</v>
      </c>
      <c r="Q114">
        <v>0</v>
      </c>
      <c r="R114">
        <v>100</v>
      </c>
      <c r="S114">
        <v>11.19</v>
      </c>
      <c r="T114">
        <v>30</v>
      </c>
      <c r="U114">
        <v>0</v>
      </c>
      <c r="V114">
        <v>0</v>
      </c>
      <c r="W114">
        <v>2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</row>
    <row r="115" spans="1:33" x14ac:dyDescent="0.25">
      <c r="A115" t="s">
        <v>40</v>
      </c>
      <c r="B115" t="s">
        <v>98</v>
      </c>
      <c r="C115" t="s">
        <v>99</v>
      </c>
      <c r="D115" t="s">
        <v>65</v>
      </c>
      <c r="E115" t="s">
        <v>66</v>
      </c>
      <c r="F115" t="s">
        <v>56</v>
      </c>
      <c r="G115" t="s">
        <v>56</v>
      </c>
      <c r="H115">
        <v>64</v>
      </c>
      <c r="I115">
        <v>18</v>
      </c>
      <c r="J115">
        <v>17</v>
      </c>
      <c r="K115">
        <v>5623.65</v>
      </c>
      <c r="L115">
        <v>-45438.7</v>
      </c>
      <c r="M115">
        <v>82840</v>
      </c>
      <c r="N115">
        <v>96888</v>
      </c>
      <c r="O115">
        <v>5058</v>
      </c>
      <c r="P115">
        <v>-64207.18</v>
      </c>
      <c r="Q115">
        <v>38</v>
      </c>
      <c r="R115">
        <v>0</v>
      </c>
      <c r="S115">
        <v>116.96</v>
      </c>
      <c r="T115">
        <v>17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</row>
    <row r="116" spans="1:33" x14ac:dyDescent="0.25">
      <c r="A116" t="s">
        <v>40</v>
      </c>
      <c r="B116" t="s">
        <v>98</v>
      </c>
      <c r="C116" t="s">
        <v>99</v>
      </c>
      <c r="D116" t="s">
        <v>73</v>
      </c>
      <c r="E116" t="s">
        <v>74</v>
      </c>
      <c r="F116" t="s">
        <v>45</v>
      </c>
      <c r="G116" t="s">
        <v>46</v>
      </c>
      <c r="H116">
        <v>1525</v>
      </c>
      <c r="I116">
        <v>1165</v>
      </c>
      <c r="J116">
        <v>1162</v>
      </c>
      <c r="K116">
        <v>26530.44</v>
      </c>
      <c r="L116">
        <v>5292804</v>
      </c>
      <c r="M116">
        <v>387717.5</v>
      </c>
      <c r="N116">
        <v>43982</v>
      </c>
      <c r="O116">
        <v>333397.5</v>
      </c>
      <c r="P116">
        <v>5324654.79</v>
      </c>
      <c r="Q116">
        <v>356</v>
      </c>
      <c r="R116">
        <v>0</v>
      </c>
      <c r="S116">
        <v>11.34</v>
      </c>
      <c r="T116">
        <v>1157</v>
      </c>
      <c r="U116">
        <v>0</v>
      </c>
      <c r="V116">
        <v>0</v>
      </c>
      <c r="W116">
        <v>3</v>
      </c>
      <c r="X116">
        <v>1</v>
      </c>
      <c r="Y116">
        <v>0</v>
      </c>
      <c r="Z116">
        <v>0</v>
      </c>
      <c r="AA116">
        <v>0</v>
      </c>
      <c r="AB116">
        <v>1</v>
      </c>
      <c r="AC116">
        <v>0</v>
      </c>
      <c r="AD116">
        <v>0</v>
      </c>
      <c r="AE116">
        <v>0</v>
      </c>
      <c r="AF116">
        <v>0</v>
      </c>
      <c r="AG116">
        <v>0</v>
      </c>
    </row>
    <row r="117" spans="1:33" x14ac:dyDescent="0.25">
      <c r="A117" t="s">
        <v>40</v>
      </c>
      <c r="B117" t="s">
        <v>98</v>
      </c>
      <c r="C117" t="s">
        <v>99</v>
      </c>
      <c r="D117" t="s">
        <v>73</v>
      </c>
      <c r="E117" t="s">
        <v>74</v>
      </c>
      <c r="F117" t="s">
        <v>47</v>
      </c>
      <c r="G117" t="s">
        <v>49</v>
      </c>
      <c r="H117">
        <v>37</v>
      </c>
      <c r="I117">
        <v>29</v>
      </c>
      <c r="J117">
        <v>29</v>
      </c>
      <c r="K117">
        <v>7897.15</v>
      </c>
      <c r="L117">
        <v>20187.38</v>
      </c>
      <c r="M117">
        <v>79992.62</v>
      </c>
      <c r="N117">
        <v>75074.36</v>
      </c>
      <c r="O117">
        <v>0</v>
      </c>
      <c r="P117">
        <v>25188.33</v>
      </c>
      <c r="Q117">
        <v>8</v>
      </c>
      <c r="R117">
        <v>100</v>
      </c>
      <c r="S117">
        <v>93.85</v>
      </c>
      <c r="T117">
        <v>22</v>
      </c>
      <c r="U117">
        <v>0</v>
      </c>
      <c r="V117">
        <v>4</v>
      </c>
      <c r="W117">
        <v>3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</row>
    <row r="118" spans="1:33" x14ac:dyDescent="0.25">
      <c r="A118" t="s">
        <v>40</v>
      </c>
      <c r="B118" t="s">
        <v>98</v>
      </c>
      <c r="C118" t="s">
        <v>99</v>
      </c>
      <c r="D118" t="s">
        <v>73</v>
      </c>
      <c r="E118" t="s">
        <v>74</v>
      </c>
      <c r="F118" t="s">
        <v>52</v>
      </c>
      <c r="G118" t="s">
        <v>53</v>
      </c>
      <c r="H118">
        <v>42</v>
      </c>
      <c r="I118">
        <v>23</v>
      </c>
      <c r="J118">
        <v>21</v>
      </c>
      <c r="K118">
        <v>2091.52</v>
      </c>
      <c r="L118">
        <v>81096</v>
      </c>
      <c r="M118">
        <v>38978</v>
      </c>
      <c r="N118">
        <v>32843</v>
      </c>
      <c r="O118">
        <v>1508.69</v>
      </c>
      <c r="P118">
        <v>86161.74</v>
      </c>
      <c r="Q118">
        <v>16</v>
      </c>
      <c r="R118">
        <v>0</v>
      </c>
      <c r="S118">
        <v>84.26</v>
      </c>
      <c r="T118">
        <v>16</v>
      </c>
      <c r="U118">
        <v>0</v>
      </c>
      <c r="V118">
        <v>2</v>
      </c>
      <c r="W118">
        <v>1</v>
      </c>
      <c r="X118">
        <v>0</v>
      </c>
      <c r="Y118">
        <v>0</v>
      </c>
      <c r="Z118">
        <v>0</v>
      </c>
      <c r="AA118">
        <v>1</v>
      </c>
      <c r="AB118">
        <v>1</v>
      </c>
      <c r="AC118">
        <v>0</v>
      </c>
      <c r="AD118">
        <v>0</v>
      </c>
      <c r="AE118">
        <v>0</v>
      </c>
      <c r="AF118">
        <v>0</v>
      </c>
      <c r="AG118">
        <v>0</v>
      </c>
    </row>
    <row r="119" spans="1:33" x14ac:dyDescent="0.25">
      <c r="A119" t="s">
        <v>40</v>
      </c>
      <c r="B119" t="s">
        <v>98</v>
      </c>
      <c r="C119" t="s">
        <v>99</v>
      </c>
      <c r="D119" t="s">
        <v>73</v>
      </c>
      <c r="E119" t="s">
        <v>74</v>
      </c>
      <c r="F119" t="s">
        <v>61</v>
      </c>
      <c r="G119" t="s">
        <v>62</v>
      </c>
      <c r="H119">
        <v>46</v>
      </c>
      <c r="I119">
        <v>42</v>
      </c>
      <c r="J119">
        <v>34</v>
      </c>
      <c r="K119">
        <v>142232</v>
      </c>
      <c r="L119">
        <v>31623467</v>
      </c>
      <c r="M119">
        <v>1218792</v>
      </c>
      <c r="N119">
        <v>0</v>
      </c>
      <c r="O119">
        <v>0</v>
      </c>
      <c r="P119">
        <v>33021885.02</v>
      </c>
      <c r="Q119">
        <v>4</v>
      </c>
      <c r="R119">
        <v>0</v>
      </c>
      <c r="S119">
        <v>0</v>
      </c>
      <c r="T119">
        <v>34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</row>
    <row r="120" spans="1:33" x14ac:dyDescent="0.25">
      <c r="A120" t="s">
        <v>40</v>
      </c>
      <c r="B120" t="s">
        <v>98</v>
      </c>
      <c r="C120" t="s">
        <v>99</v>
      </c>
      <c r="D120" t="s">
        <v>73</v>
      </c>
      <c r="E120" t="s">
        <v>74</v>
      </c>
      <c r="F120" t="s">
        <v>54</v>
      </c>
      <c r="G120" t="s">
        <v>55</v>
      </c>
      <c r="H120">
        <v>14</v>
      </c>
      <c r="I120">
        <v>14</v>
      </c>
      <c r="J120">
        <v>12</v>
      </c>
      <c r="K120">
        <v>1349</v>
      </c>
      <c r="L120">
        <v>825109</v>
      </c>
      <c r="M120">
        <v>18085</v>
      </c>
      <c r="N120">
        <v>0</v>
      </c>
      <c r="O120">
        <v>0</v>
      </c>
      <c r="P120">
        <v>846479.15</v>
      </c>
      <c r="Q120">
        <v>0</v>
      </c>
      <c r="R120">
        <v>0</v>
      </c>
      <c r="S120">
        <v>0</v>
      </c>
      <c r="T120">
        <v>12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</row>
    <row r="121" spans="1:33" x14ac:dyDescent="0.25">
      <c r="A121" t="s">
        <v>40</v>
      </c>
      <c r="B121" t="s">
        <v>98</v>
      </c>
      <c r="C121" t="s">
        <v>99</v>
      </c>
      <c r="D121" t="s">
        <v>73</v>
      </c>
      <c r="E121" t="s">
        <v>74</v>
      </c>
      <c r="F121" t="s">
        <v>56</v>
      </c>
      <c r="G121" t="s">
        <v>56</v>
      </c>
      <c r="H121">
        <v>2</v>
      </c>
      <c r="I121">
        <v>1</v>
      </c>
      <c r="J121">
        <v>1</v>
      </c>
      <c r="K121">
        <v>4470.2</v>
      </c>
      <c r="L121">
        <v>82505</v>
      </c>
      <c r="M121">
        <v>42412</v>
      </c>
      <c r="N121">
        <v>0</v>
      </c>
      <c r="O121">
        <v>0</v>
      </c>
      <c r="P121">
        <v>125367.4</v>
      </c>
      <c r="Q121">
        <v>1</v>
      </c>
      <c r="R121">
        <v>100</v>
      </c>
      <c r="S121">
        <v>0</v>
      </c>
      <c r="T121">
        <v>1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</row>
    <row r="122" spans="1:33" x14ac:dyDescent="0.25">
      <c r="A122" t="s">
        <v>40</v>
      </c>
      <c r="B122" t="s">
        <v>100</v>
      </c>
      <c r="C122" t="s">
        <v>101</v>
      </c>
      <c r="D122" t="s">
        <v>65</v>
      </c>
      <c r="E122" t="s">
        <v>66</v>
      </c>
      <c r="F122" t="s">
        <v>45</v>
      </c>
      <c r="G122" t="s">
        <v>46</v>
      </c>
      <c r="H122">
        <v>1</v>
      </c>
      <c r="I122">
        <v>1</v>
      </c>
      <c r="J122">
        <v>1</v>
      </c>
      <c r="K122">
        <v>10</v>
      </c>
      <c r="L122">
        <v>-6</v>
      </c>
      <c r="M122">
        <v>205.16</v>
      </c>
      <c r="N122">
        <v>0</v>
      </c>
      <c r="O122">
        <v>198.16</v>
      </c>
      <c r="P122">
        <v>1</v>
      </c>
      <c r="Q122">
        <v>0</v>
      </c>
      <c r="R122">
        <v>100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</row>
    <row r="123" spans="1:33" x14ac:dyDescent="0.25">
      <c r="A123" t="s">
        <v>40</v>
      </c>
      <c r="B123" t="s">
        <v>100</v>
      </c>
      <c r="C123" t="s">
        <v>101</v>
      </c>
      <c r="D123" t="s">
        <v>57</v>
      </c>
      <c r="E123" t="s">
        <v>58</v>
      </c>
      <c r="F123" t="s">
        <v>45</v>
      </c>
      <c r="G123" t="s">
        <v>46</v>
      </c>
      <c r="H123">
        <v>1083</v>
      </c>
      <c r="I123">
        <v>955</v>
      </c>
      <c r="J123">
        <v>955</v>
      </c>
      <c r="K123">
        <v>32337.200000000001</v>
      </c>
      <c r="L123">
        <v>2206651</v>
      </c>
      <c r="M123">
        <v>392300.78</v>
      </c>
      <c r="N123">
        <v>103813</v>
      </c>
      <c r="O123">
        <v>309343.78000000003</v>
      </c>
      <c r="P123">
        <v>2198365.35</v>
      </c>
      <c r="Q123">
        <v>128</v>
      </c>
      <c r="R123">
        <v>100</v>
      </c>
      <c r="S123">
        <v>26.46</v>
      </c>
      <c r="T123">
        <v>864</v>
      </c>
      <c r="U123">
        <v>0</v>
      </c>
      <c r="V123">
        <v>91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</row>
    <row r="124" spans="1:33" x14ac:dyDescent="0.25">
      <c r="A124" t="s">
        <v>40</v>
      </c>
      <c r="B124" t="s">
        <v>100</v>
      </c>
      <c r="C124" t="s">
        <v>101</v>
      </c>
      <c r="D124" t="s">
        <v>57</v>
      </c>
      <c r="E124" t="s">
        <v>58</v>
      </c>
      <c r="F124" t="s">
        <v>59</v>
      </c>
      <c r="G124" t="s">
        <v>70</v>
      </c>
      <c r="H124">
        <v>7</v>
      </c>
      <c r="I124">
        <v>7</v>
      </c>
      <c r="J124">
        <v>7</v>
      </c>
      <c r="K124">
        <v>581.23</v>
      </c>
      <c r="L124">
        <v>6009</v>
      </c>
      <c r="M124">
        <v>7068.65</v>
      </c>
      <c r="N124">
        <v>7203</v>
      </c>
      <c r="O124">
        <v>271.64999999999998</v>
      </c>
      <c r="P124">
        <v>5717.9</v>
      </c>
      <c r="Q124">
        <v>0</v>
      </c>
      <c r="R124">
        <v>100</v>
      </c>
      <c r="S124">
        <v>101.9</v>
      </c>
      <c r="T124">
        <v>3</v>
      </c>
      <c r="U124">
        <v>0</v>
      </c>
      <c r="V124">
        <v>4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</row>
    <row r="125" spans="1:33" x14ac:dyDescent="0.25">
      <c r="A125" t="s">
        <v>40</v>
      </c>
      <c r="B125" t="s">
        <v>100</v>
      </c>
      <c r="C125" t="s">
        <v>101</v>
      </c>
      <c r="D125" t="s">
        <v>57</v>
      </c>
      <c r="E125" t="s">
        <v>58</v>
      </c>
      <c r="F125" t="s">
        <v>47</v>
      </c>
      <c r="G125" t="s">
        <v>49</v>
      </c>
      <c r="H125">
        <v>294</v>
      </c>
      <c r="I125">
        <v>280</v>
      </c>
      <c r="J125">
        <v>280</v>
      </c>
      <c r="K125">
        <v>18195.990000000002</v>
      </c>
      <c r="L125">
        <v>156010</v>
      </c>
      <c r="M125">
        <v>247677</v>
      </c>
      <c r="N125">
        <v>258599</v>
      </c>
      <c r="O125">
        <v>25</v>
      </c>
      <c r="P125">
        <v>146394.41</v>
      </c>
      <c r="Q125">
        <v>14</v>
      </c>
      <c r="R125">
        <v>100</v>
      </c>
      <c r="S125">
        <v>104.41</v>
      </c>
      <c r="T125">
        <v>233</v>
      </c>
      <c r="U125">
        <v>0</v>
      </c>
      <c r="V125">
        <v>46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0</v>
      </c>
      <c r="AF125">
        <v>0</v>
      </c>
      <c r="AG125">
        <v>0</v>
      </c>
    </row>
    <row r="126" spans="1:33" x14ac:dyDescent="0.25">
      <c r="A126" t="s">
        <v>40</v>
      </c>
      <c r="B126" t="s">
        <v>100</v>
      </c>
      <c r="C126" t="s">
        <v>101</v>
      </c>
      <c r="D126" t="s">
        <v>57</v>
      </c>
      <c r="E126" t="s">
        <v>58</v>
      </c>
      <c r="F126" t="s">
        <v>75</v>
      </c>
      <c r="G126" t="s">
        <v>75</v>
      </c>
      <c r="H126">
        <v>3</v>
      </c>
      <c r="I126">
        <v>3</v>
      </c>
      <c r="J126">
        <v>3</v>
      </c>
      <c r="K126">
        <v>6</v>
      </c>
      <c r="L126">
        <v>1325</v>
      </c>
      <c r="M126">
        <v>428</v>
      </c>
      <c r="N126">
        <v>964</v>
      </c>
      <c r="O126">
        <v>0</v>
      </c>
      <c r="P126">
        <v>798.31</v>
      </c>
      <c r="Q126">
        <v>0</v>
      </c>
      <c r="R126">
        <v>100</v>
      </c>
      <c r="S126">
        <v>225.23</v>
      </c>
      <c r="T126">
        <v>1</v>
      </c>
      <c r="U126">
        <v>0</v>
      </c>
      <c r="V126">
        <v>2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</row>
    <row r="127" spans="1:33" x14ac:dyDescent="0.25">
      <c r="A127" t="s">
        <v>40</v>
      </c>
      <c r="B127" t="s">
        <v>100</v>
      </c>
      <c r="C127" t="s">
        <v>101</v>
      </c>
      <c r="D127" t="s">
        <v>57</v>
      </c>
      <c r="E127" t="s">
        <v>58</v>
      </c>
      <c r="F127" t="s">
        <v>52</v>
      </c>
      <c r="G127" t="s">
        <v>53</v>
      </c>
      <c r="H127">
        <v>54</v>
      </c>
      <c r="I127">
        <v>35</v>
      </c>
      <c r="J127">
        <v>35</v>
      </c>
      <c r="K127">
        <v>3945.86</v>
      </c>
      <c r="L127">
        <v>86269</v>
      </c>
      <c r="M127">
        <v>54355</v>
      </c>
      <c r="N127">
        <v>55830</v>
      </c>
      <c r="O127">
        <v>0</v>
      </c>
      <c r="P127">
        <v>85023.18</v>
      </c>
      <c r="Q127">
        <v>19</v>
      </c>
      <c r="R127">
        <v>100</v>
      </c>
      <c r="S127">
        <v>102.71</v>
      </c>
      <c r="T127">
        <v>29</v>
      </c>
      <c r="U127">
        <v>0</v>
      </c>
      <c r="V127">
        <v>6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</row>
    <row r="128" spans="1:33" x14ac:dyDescent="0.25">
      <c r="A128" t="s">
        <v>40</v>
      </c>
      <c r="B128" t="s">
        <v>100</v>
      </c>
      <c r="C128" t="s">
        <v>101</v>
      </c>
      <c r="D128" t="s">
        <v>57</v>
      </c>
      <c r="E128" t="s">
        <v>58</v>
      </c>
      <c r="F128" t="s">
        <v>61</v>
      </c>
      <c r="G128" t="s">
        <v>62</v>
      </c>
      <c r="H128">
        <v>23</v>
      </c>
      <c r="I128">
        <v>14</v>
      </c>
      <c r="J128">
        <v>14</v>
      </c>
      <c r="K128">
        <v>49246</v>
      </c>
      <c r="L128">
        <v>11005364</v>
      </c>
      <c r="M128">
        <v>414742</v>
      </c>
      <c r="N128">
        <v>0</v>
      </c>
      <c r="O128">
        <v>0</v>
      </c>
      <c r="P128">
        <v>11481210.23</v>
      </c>
      <c r="Q128">
        <v>9</v>
      </c>
      <c r="R128">
        <v>100</v>
      </c>
      <c r="S128">
        <v>0</v>
      </c>
      <c r="T128">
        <v>14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</row>
    <row r="129" spans="1:33" x14ac:dyDescent="0.25">
      <c r="A129" t="s">
        <v>40</v>
      </c>
      <c r="B129" t="s">
        <v>100</v>
      </c>
      <c r="C129" t="s">
        <v>101</v>
      </c>
      <c r="D129" t="s">
        <v>57</v>
      </c>
      <c r="E129" t="s">
        <v>58</v>
      </c>
      <c r="F129" t="s">
        <v>54</v>
      </c>
      <c r="G129" t="s">
        <v>55</v>
      </c>
      <c r="H129">
        <v>1</v>
      </c>
      <c r="I129">
        <v>1</v>
      </c>
      <c r="J129">
        <v>1</v>
      </c>
      <c r="K129">
        <v>100</v>
      </c>
      <c r="L129">
        <v>108117</v>
      </c>
      <c r="M129">
        <v>2008</v>
      </c>
      <c r="N129">
        <v>0</v>
      </c>
      <c r="O129">
        <v>0</v>
      </c>
      <c r="P129">
        <v>110896.92</v>
      </c>
      <c r="Q129">
        <v>0</v>
      </c>
      <c r="R129">
        <v>100</v>
      </c>
      <c r="S129">
        <v>0</v>
      </c>
      <c r="T129">
        <v>1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</row>
    <row r="130" spans="1:33" x14ac:dyDescent="0.25">
      <c r="A130" t="s">
        <v>40</v>
      </c>
      <c r="B130" t="s">
        <v>100</v>
      </c>
      <c r="C130" t="s">
        <v>101</v>
      </c>
      <c r="D130" t="s">
        <v>57</v>
      </c>
      <c r="E130" t="s">
        <v>58</v>
      </c>
      <c r="F130" t="s">
        <v>56</v>
      </c>
      <c r="G130" t="s">
        <v>56</v>
      </c>
      <c r="H130">
        <v>20</v>
      </c>
      <c r="I130">
        <v>14</v>
      </c>
      <c r="J130">
        <v>14</v>
      </c>
      <c r="K130">
        <v>732.57</v>
      </c>
      <c r="L130">
        <v>64353</v>
      </c>
      <c r="M130">
        <v>13767</v>
      </c>
      <c r="N130">
        <v>0</v>
      </c>
      <c r="O130">
        <v>8400</v>
      </c>
      <c r="P130">
        <v>70217.05</v>
      </c>
      <c r="Q130">
        <v>3</v>
      </c>
      <c r="R130">
        <v>100</v>
      </c>
      <c r="S130">
        <v>0</v>
      </c>
      <c r="T130">
        <v>11</v>
      </c>
      <c r="U130">
        <v>0</v>
      </c>
      <c r="V130">
        <v>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</row>
    <row r="131" spans="1:33" x14ac:dyDescent="0.25">
      <c r="A131" t="s">
        <v>40</v>
      </c>
      <c r="B131" t="s">
        <v>102</v>
      </c>
      <c r="C131" t="s">
        <v>103</v>
      </c>
      <c r="D131" t="s">
        <v>65</v>
      </c>
      <c r="E131" t="s">
        <v>66</v>
      </c>
      <c r="F131" t="s">
        <v>84</v>
      </c>
      <c r="G131" t="s">
        <v>84</v>
      </c>
      <c r="H131">
        <v>1</v>
      </c>
      <c r="I131">
        <v>1</v>
      </c>
      <c r="J131">
        <v>1</v>
      </c>
      <c r="K131">
        <v>300</v>
      </c>
      <c r="L131">
        <v>0</v>
      </c>
      <c r="M131">
        <v>26135</v>
      </c>
      <c r="N131">
        <v>26135</v>
      </c>
      <c r="O131">
        <v>0</v>
      </c>
      <c r="P131">
        <v>100</v>
      </c>
      <c r="Q131">
        <v>0</v>
      </c>
      <c r="R131">
        <v>100</v>
      </c>
      <c r="S131">
        <v>100</v>
      </c>
      <c r="T131">
        <v>1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</row>
    <row r="132" spans="1:33" x14ac:dyDescent="0.25">
      <c r="A132" t="s">
        <v>40</v>
      </c>
      <c r="B132" t="s">
        <v>102</v>
      </c>
      <c r="C132" t="s">
        <v>103</v>
      </c>
      <c r="D132" t="s">
        <v>73</v>
      </c>
      <c r="E132" t="s">
        <v>74</v>
      </c>
      <c r="F132" t="s">
        <v>50</v>
      </c>
      <c r="G132" t="s">
        <v>51</v>
      </c>
      <c r="H132">
        <v>2</v>
      </c>
      <c r="I132">
        <v>2</v>
      </c>
      <c r="J132">
        <v>0</v>
      </c>
      <c r="K132">
        <v>0</v>
      </c>
      <c r="L132">
        <v>-532.42600000000004</v>
      </c>
      <c r="M132">
        <v>0</v>
      </c>
      <c r="N132">
        <v>0</v>
      </c>
      <c r="O132">
        <v>9378.85</v>
      </c>
      <c r="P132">
        <v>-9911.2759999999998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</row>
    <row r="133" spans="1:33" x14ac:dyDescent="0.25">
      <c r="A133" t="s">
        <v>40</v>
      </c>
      <c r="B133" t="s">
        <v>102</v>
      </c>
      <c r="C133" t="s">
        <v>103</v>
      </c>
      <c r="D133" t="s">
        <v>89</v>
      </c>
      <c r="E133" t="s">
        <v>90</v>
      </c>
      <c r="F133" t="s">
        <v>47</v>
      </c>
      <c r="G133" t="s">
        <v>49</v>
      </c>
      <c r="H133">
        <v>1</v>
      </c>
      <c r="I133">
        <v>1</v>
      </c>
      <c r="J133">
        <v>1</v>
      </c>
      <c r="K133">
        <v>2834</v>
      </c>
      <c r="L133">
        <v>0</v>
      </c>
      <c r="M133">
        <v>26180</v>
      </c>
      <c r="N133">
        <v>26180</v>
      </c>
      <c r="O133">
        <v>0</v>
      </c>
      <c r="P133">
        <v>0</v>
      </c>
      <c r="Q133">
        <v>0</v>
      </c>
      <c r="R133">
        <v>100</v>
      </c>
      <c r="S133">
        <v>100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</row>
    <row r="134" spans="1:33" x14ac:dyDescent="0.25">
      <c r="A134" t="s">
        <v>40</v>
      </c>
      <c r="B134" t="s">
        <v>102</v>
      </c>
      <c r="C134" t="s">
        <v>103</v>
      </c>
      <c r="D134" t="s">
        <v>89</v>
      </c>
      <c r="E134" t="s">
        <v>90</v>
      </c>
      <c r="F134" t="s">
        <v>50</v>
      </c>
      <c r="G134" t="s">
        <v>51</v>
      </c>
      <c r="H134">
        <v>1846</v>
      </c>
      <c r="I134">
        <v>1846</v>
      </c>
      <c r="J134">
        <v>0</v>
      </c>
      <c r="K134">
        <v>0</v>
      </c>
      <c r="L134">
        <v>83138000.307999998</v>
      </c>
      <c r="M134">
        <v>0</v>
      </c>
      <c r="N134">
        <v>0</v>
      </c>
      <c r="O134">
        <v>4549942.32</v>
      </c>
      <c r="P134">
        <v>78588057.988000005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</row>
    <row r="135" spans="1:33" x14ac:dyDescent="0.25">
      <c r="A135" t="s">
        <v>40</v>
      </c>
      <c r="B135" t="s">
        <v>104</v>
      </c>
      <c r="C135" t="s">
        <v>105</v>
      </c>
      <c r="D135" t="s">
        <v>65</v>
      </c>
      <c r="E135" t="s">
        <v>66</v>
      </c>
      <c r="F135" t="s">
        <v>84</v>
      </c>
      <c r="G135" t="s">
        <v>84</v>
      </c>
      <c r="H135">
        <v>5</v>
      </c>
      <c r="I135">
        <v>3</v>
      </c>
      <c r="J135">
        <v>3</v>
      </c>
      <c r="K135">
        <v>1519677.5</v>
      </c>
      <c r="L135">
        <v>-797216</v>
      </c>
      <c r="M135">
        <v>114885</v>
      </c>
      <c r="N135">
        <v>0</v>
      </c>
      <c r="O135">
        <v>114885</v>
      </c>
      <c r="P135">
        <v>-797216</v>
      </c>
      <c r="Q135">
        <v>2</v>
      </c>
      <c r="R135">
        <v>100</v>
      </c>
      <c r="S135">
        <v>0</v>
      </c>
      <c r="T135">
        <v>3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</row>
    <row r="136" spans="1:33" x14ac:dyDescent="0.25">
      <c r="A136" t="s">
        <v>40</v>
      </c>
      <c r="B136" t="s">
        <v>104</v>
      </c>
      <c r="C136" t="s">
        <v>105</v>
      </c>
      <c r="D136" t="s">
        <v>65</v>
      </c>
      <c r="E136" t="s">
        <v>66</v>
      </c>
      <c r="F136" t="s">
        <v>85</v>
      </c>
      <c r="G136" t="s">
        <v>86</v>
      </c>
      <c r="H136">
        <v>1</v>
      </c>
      <c r="I136">
        <v>1</v>
      </c>
      <c r="J136">
        <v>1</v>
      </c>
      <c r="K136">
        <v>1228</v>
      </c>
      <c r="L136">
        <v>0</v>
      </c>
      <c r="M136">
        <v>15547</v>
      </c>
      <c r="N136">
        <v>15547</v>
      </c>
      <c r="O136">
        <v>0</v>
      </c>
      <c r="P136">
        <v>100</v>
      </c>
      <c r="Q136">
        <v>0</v>
      </c>
      <c r="R136">
        <v>100</v>
      </c>
      <c r="S136">
        <v>100</v>
      </c>
      <c r="T136">
        <v>1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</row>
    <row r="137" spans="1:33" x14ac:dyDescent="0.25">
      <c r="A137" t="s">
        <v>40</v>
      </c>
      <c r="B137" t="s">
        <v>104</v>
      </c>
      <c r="C137" t="s">
        <v>105</v>
      </c>
      <c r="D137" t="s">
        <v>65</v>
      </c>
      <c r="E137" t="s">
        <v>66</v>
      </c>
      <c r="F137" t="s">
        <v>91</v>
      </c>
      <c r="G137" t="s">
        <v>92</v>
      </c>
      <c r="H137">
        <v>1</v>
      </c>
      <c r="I137">
        <v>1</v>
      </c>
      <c r="J137">
        <v>1</v>
      </c>
      <c r="K137">
        <v>22837.5</v>
      </c>
      <c r="L137">
        <v>2447350</v>
      </c>
      <c r="M137">
        <v>267531</v>
      </c>
      <c r="N137">
        <v>300000</v>
      </c>
      <c r="O137">
        <v>0</v>
      </c>
      <c r="P137">
        <v>2436783.7599999998</v>
      </c>
      <c r="Q137">
        <v>0</v>
      </c>
      <c r="R137">
        <v>100</v>
      </c>
      <c r="S137">
        <v>112.14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</row>
    <row r="138" spans="1:33" x14ac:dyDescent="0.25">
      <c r="A138" t="s">
        <v>40</v>
      </c>
      <c r="B138" t="s">
        <v>104</v>
      </c>
      <c r="C138" t="s">
        <v>105</v>
      </c>
      <c r="D138" t="s">
        <v>65</v>
      </c>
      <c r="E138" t="s">
        <v>66</v>
      </c>
      <c r="F138" t="s">
        <v>106</v>
      </c>
      <c r="G138" t="s">
        <v>106</v>
      </c>
      <c r="H138">
        <v>1</v>
      </c>
      <c r="I138">
        <v>1</v>
      </c>
      <c r="J138">
        <v>1</v>
      </c>
      <c r="K138">
        <v>0</v>
      </c>
      <c r="L138">
        <v>-76458</v>
      </c>
      <c r="M138">
        <v>26199</v>
      </c>
      <c r="N138">
        <v>71444</v>
      </c>
      <c r="O138">
        <v>0</v>
      </c>
      <c r="P138">
        <v>-121703</v>
      </c>
      <c r="Q138">
        <v>0</v>
      </c>
      <c r="R138">
        <v>100</v>
      </c>
      <c r="S138">
        <v>272.7</v>
      </c>
      <c r="T138">
        <v>1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</row>
    <row r="139" spans="1:33" x14ac:dyDescent="0.25">
      <c r="A139" t="s">
        <v>40</v>
      </c>
      <c r="B139" t="s">
        <v>104</v>
      </c>
      <c r="C139" t="s">
        <v>105</v>
      </c>
      <c r="D139" t="s">
        <v>65</v>
      </c>
      <c r="E139" t="s">
        <v>66</v>
      </c>
      <c r="F139" t="s">
        <v>47</v>
      </c>
      <c r="G139" t="s">
        <v>48</v>
      </c>
      <c r="H139">
        <v>1</v>
      </c>
      <c r="I139">
        <v>1</v>
      </c>
      <c r="J139">
        <v>1</v>
      </c>
      <c r="K139">
        <v>1406.7</v>
      </c>
      <c r="L139">
        <v>0</v>
      </c>
      <c r="M139">
        <v>13826</v>
      </c>
      <c r="N139">
        <v>13826</v>
      </c>
      <c r="O139">
        <v>0</v>
      </c>
      <c r="P139">
        <v>0</v>
      </c>
      <c r="Q139">
        <v>0</v>
      </c>
      <c r="R139">
        <v>100</v>
      </c>
      <c r="S139">
        <v>100</v>
      </c>
      <c r="T139">
        <v>1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</row>
    <row r="140" spans="1:33" x14ac:dyDescent="0.25">
      <c r="A140" t="s">
        <v>40</v>
      </c>
      <c r="B140" t="s">
        <v>107</v>
      </c>
      <c r="C140" t="s">
        <v>108</v>
      </c>
      <c r="D140" t="s">
        <v>43</v>
      </c>
      <c r="E140" t="s">
        <v>44</v>
      </c>
      <c r="F140" t="s">
        <v>109</v>
      </c>
      <c r="G140" t="s">
        <v>109</v>
      </c>
      <c r="H140">
        <v>1</v>
      </c>
      <c r="I140">
        <v>1</v>
      </c>
      <c r="J140">
        <v>1</v>
      </c>
      <c r="K140">
        <v>23733</v>
      </c>
      <c r="L140">
        <v>957470</v>
      </c>
      <c r="M140">
        <v>122622</v>
      </c>
      <c r="N140">
        <v>0</v>
      </c>
      <c r="O140">
        <v>0</v>
      </c>
      <c r="P140">
        <v>1088423.1100000001</v>
      </c>
      <c r="Q140">
        <v>0</v>
      </c>
      <c r="R140">
        <v>100</v>
      </c>
      <c r="S140">
        <v>0</v>
      </c>
      <c r="T140">
        <v>1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</row>
    <row r="141" spans="1:33" x14ac:dyDescent="0.25">
      <c r="A141" t="s">
        <v>40</v>
      </c>
      <c r="B141" t="s">
        <v>107</v>
      </c>
      <c r="C141" t="s">
        <v>108</v>
      </c>
      <c r="D141" t="s">
        <v>43</v>
      </c>
      <c r="E141" t="s">
        <v>44</v>
      </c>
      <c r="F141" t="s">
        <v>45</v>
      </c>
      <c r="G141" t="s">
        <v>46</v>
      </c>
      <c r="H141">
        <v>2000</v>
      </c>
      <c r="I141">
        <v>1474</v>
      </c>
      <c r="J141">
        <v>1468</v>
      </c>
      <c r="K141">
        <v>35426.14</v>
      </c>
      <c r="L141">
        <v>1672298</v>
      </c>
      <c r="M141">
        <v>471686.89</v>
      </c>
      <c r="N141">
        <v>49804</v>
      </c>
      <c r="O141">
        <v>425994.89</v>
      </c>
      <c r="P141">
        <v>1670704.87</v>
      </c>
      <c r="Q141">
        <v>525</v>
      </c>
      <c r="R141">
        <v>0</v>
      </c>
      <c r="S141">
        <v>10.56</v>
      </c>
      <c r="T141">
        <v>1468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</row>
    <row r="142" spans="1:33" x14ac:dyDescent="0.25">
      <c r="A142" t="s">
        <v>40</v>
      </c>
      <c r="B142" t="s">
        <v>107</v>
      </c>
      <c r="C142" t="s">
        <v>108</v>
      </c>
      <c r="D142" t="s">
        <v>43</v>
      </c>
      <c r="E142" t="s">
        <v>44</v>
      </c>
      <c r="F142" t="s">
        <v>59</v>
      </c>
      <c r="G142" t="s">
        <v>70</v>
      </c>
      <c r="H142">
        <v>1</v>
      </c>
      <c r="I142">
        <v>1</v>
      </c>
      <c r="J142">
        <v>1</v>
      </c>
      <c r="K142">
        <v>112.2</v>
      </c>
      <c r="L142">
        <v>-2</v>
      </c>
      <c r="M142">
        <v>1068</v>
      </c>
      <c r="N142">
        <v>1066</v>
      </c>
      <c r="O142">
        <v>0</v>
      </c>
      <c r="P142">
        <v>0</v>
      </c>
      <c r="Q142">
        <v>0</v>
      </c>
      <c r="R142">
        <v>100</v>
      </c>
      <c r="S142">
        <v>99.81</v>
      </c>
      <c r="T142">
        <v>1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</row>
    <row r="143" spans="1:33" x14ac:dyDescent="0.25">
      <c r="A143" t="s">
        <v>40</v>
      </c>
      <c r="B143" t="s">
        <v>107</v>
      </c>
      <c r="C143" t="s">
        <v>108</v>
      </c>
      <c r="D143" t="s">
        <v>43</v>
      </c>
      <c r="E143" t="s">
        <v>44</v>
      </c>
      <c r="F143" t="s">
        <v>47</v>
      </c>
      <c r="G143" t="s">
        <v>49</v>
      </c>
      <c r="H143">
        <v>19</v>
      </c>
      <c r="I143">
        <v>12</v>
      </c>
      <c r="J143">
        <v>12</v>
      </c>
      <c r="K143">
        <v>4731</v>
      </c>
      <c r="L143">
        <v>-6726</v>
      </c>
      <c r="M143">
        <v>43510</v>
      </c>
      <c r="N143">
        <v>43570</v>
      </c>
      <c r="O143">
        <v>0</v>
      </c>
      <c r="P143">
        <v>-6776.64</v>
      </c>
      <c r="Q143">
        <v>7</v>
      </c>
      <c r="R143">
        <v>100</v>
      </c>
      <c r="S143">
        <v>100.14</v>
      </c>
      <c r="T143">
        <v>12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</row>
    <row r="144" spans="1:33" x14ac:dyDescent="0.25">
      <c r="A144" t="s">
        <v>40</v>
      </c>
      <c r="B144" t="s">
        <v>107</v>
      </c>
      <c r="C144" t="s">
        <v>108</v>
      </c>
      <c r="D144" t="s">
        <v>43</v>
      </c>
      <c r="E144" t="s">
        <v>44</v>
      </c>
      <c r="F144" t="s">
        <v>75</v>
      </c>
      <c r="G144" t="s">
        <v>75</v>
      </c>
      <c r="H144">
        <v>1</v>
      </c>
      <c r="I144">
        <v>1</v>
      </c>
      <c r="J144">
        <v>1</v>
      </c>
      <c r="K144">
        <v>0</v>
      </c>
      <c r="L144">
        <v>32630</v>
      </c>
      <c r="M144">
        <v>1679</v>
      </c>
      <c r="N144">
        <v>0</v>
      </c>
      <c r="O144">
        <v>0</v>
      </c>
      <c r="P144">
        <v>34587.699999999997</v>
      </c>
      <c r="Q144">
        <v>0</v>
      </c>
      <c r="R144">
        <v>100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</row>
    <row r="145" spans="1:33" x14ac:dyDescent="0.25">
      <c r="A145" t="s">
        <v>40</v>
      </c>
      <c r="B145" t="s">
        <v>107</v>
      </c>
      <c r="C145" t="s">
        <v>108</v>
      </c>
      <c r="D145" t="s">
        <v>43</v>
      </c>
      <c r="E145" t="s">
        <v>44</v>
      </c>
      <c r="F145" t="s">
        <v>52</v>
      </c>
      <c r="G145" t="s">
        <v>53</v>
      </c>
      <c r="H145">
        <v>32</v>
      </c>
      <c r="I145">
        <v>21</v>
      </c>
      <c r="J145">
        <v>21</v>
      </c>
      <c r="K145">
        <v>4253.66</v>
      </c>
      <c r="L145">
        <v>14687</v>
      </c>
      <c r="M145">
        <v>41829.15</v>
      </c>
      <c r="N145">
        <v>45655</v>
      </c>
      <c r="O145">
        <v>2517.15</v>
      </c>
      <c r="P145">
        <v>8432.32</v>
      </c>
      <c r="Q145">
        <v>11</v>
      </c>
      <c r="R145">
        <v>100</v>
      </c>
      <c r="S145">
        <v>109.15</v>
      </c>
      <c r="T145">
        <v>21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</row>
    <row r="146" spans="1:33" x14ac:dyDescent="0.25">
      <c r="A146" t="s">
        <v>40</v>
      </c>
      <c r="B146" t="s">
        <v>107</v>
      </c>
      <c r="C146" t="s">
        <v>108</v>
      </c>
      <c r="D146" t="s">
        <v>43</v>
      </c>
      <c r="E146" t="s">
        <v>44</v>
      </c>
      <c r="F146" t="s">
        <v>61</v>
      </c>
      <c r="G146" t="s">
        <v>62</v>
      </c>
      <c r="H146">
        <v>52</v>
      </c>
      <c r="I146">
        <v>40</v>
      </c>
      <c r="J146">
        <v>40</v>
      </c>
      <c r="K146">
        <v>101380</v>
      </c>
      <c r="L146">
        <v>22514886</v>
      </c>
      <c r="M146">
        <v>821796</v>
      </c>
      <c r="N146">
        <v>0</v>
      </c>
      <c r="O146">
        <v>0</v>
      </c>
      <c r="P146">
        <v>23475821.859999999</v>
      </c>
      <c r="Q146">
        <v>12</v>
      </c>
      <c r="R146">
        <v>100</v>
      </c>
      <c r="S146">
        <v>0</v>
      </c>
      <c r="T146">
        <v>39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</row>
    <row r="147" spans="1:33" x14ac:dyDescent="0.25">
      <c r="A147" t="s">
        <v>40</v>
      </c>
      <c r="B147" t="s">
        <v>107</v>
      </c>
      <c r="C147" t="s">
        <v>108</v>
      </c>
      <c r="D147" t="s">
        <v>43</v>
      </c>
      <c r="E147" t="s">
        <v>44</v>
      </c>
      <c r="F147" t="s">
        <v>54</v>
      </c>
      <c r="G147" t="s">
        <v>55</v>
      </c>
      <c r="H147">
        <v>28</v>
      </c>
      <c r="I147">
        <v>27</v>
      </c>
      <c r="J147">
        <v>27</v>
      </c>
      <c r="K147">
        <v>4007</v>
      </c>
      <c r="L147">
        <v>3325870</v>
      </c>
      <c r="M147">
        <v>70801</v>
      </c>
      <c r="N147">
        <v>0</v>
      </c>
      <c r="O147">
        <v>0</v>
      </c>
      <c r="P147">
        <v>3421477.53</v>
      </c>
      <c r="Q147">
        <v>1</v>
      </c>
      <c r="R147">
        <v>100</v>
      </c>
      <c r="S147">
        <v>0</v>
      </c>
      <c r="T147">
        <v>27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</row>
    <row r="148" spans="1:33" x14ac:dyDescent="0.25">
      <c r="A148" t="s">
        <v>40</v>
      </c>
      <c r="B148" t="s">
        <v>110</v>
      </c>
      <c r="C148" t="s">
        <v>111</v>
      </c>
      <c r="D148" t="s">
        <v>65</v>
      </c>
      <c r="E148" t="s">
        <v>66</v>
      </c>
      <c r="F148" t="s">
        <v>50</v>
      </c>
      <c r="G148" t="s">
        <v>51</v>
      </c>
      <c r="H148">
        <v>342</v>
      </c>
      <c r="I148">
        <v>331</v>
      </c>
      <c r="J148">
        <v>0</v>
      </c>
      <c r="K148">
        <v>0</v>
      </c>
      <c r="L148">
        <v>1653474.31</v>
      </c>
      <c r="M148">
        <v>0</v>
      </c>
      <c r="N148">
        <v>0</v>
      </c>
      <c r="O148">
        <v>2205691.87</v>
      </c>
      <c r="P148">
        <v>-552217.56000000006</v>
      </c>
      <c r="Q148">
        <v>11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</row>
    <row r="149" spans="1:33" x14ac:dyDescent="0.25">
      <c r="A149" t="s">
        <v>40</v>
      </c>
      <c r="B149" t="s">
        <v>110</v>
      </c>
      <c r="C149" t="s">
        <v>111</v>
      </c>
      <c r="D149" t="s">
        <v>65</v>
      </c>
      <c r="E149" t="s">
        <v>66</v>
      </c>
      <c r="F149" t="s">
        <v>56</v>
      </c>
      <c r="G149" t="s">
        <v>56</v>
      </c>
      <c r="H149">
        <v>1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</row>
    <row r="150" spans="1:33" x14ac:dyDescent="0.25">
      <c r="A150" t="s">
        <v>40</v>
      </c>
      <c r="B150" t="s">
        <v>110</v>
      </c>
      <c r="C150" t="s">
        <v>111</v>
      </c>
      <c r="D150" t="s">
        <v>43</v>
      </c>
      <c r="E150" t="s">
        <v>44</v>
      </c>
      <c r="F150" t="s">
        <v>50</v>
      </c>
      <c r="G150" t="s">
        <v>51</v>
      </c>
      <c r="H150">
        <v>199</v>
      </c>
      <c r="I150">
        <v>198</v>
      </c>
      <c r="J150">
        <v>0</v>
      </c>
      <c r="K150">
        <v>0</v>
      </c>
      <c r="L150">
        <v>-108266.95699999999</v>
      </c>
      <c r="M150">
        <v>0</v>
      </c>
      <c r="N150">
        <v>0</v>
      </c>
      <c r="O150">
        <v>1421483.44</v>
      </c>
      <c r="P150">
        <v>-1529750.3970000001</v>
      </c>
      <c r="Q150">
        <v>1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</row>
    <row r="151" spans="1:33" x14ac:dyDescent="0.25">
      <c r="A151" t="s">
        <v>40</v>
      </c>
      <c r="B151" t="s">
        <v>110</v>
      </c>
      <c r="C151" t="s">
        <v>111</v>
      </c>
      <c r="D151" t="s">
        <v>73</v>
      </c>
      <c r="E151" t="s">
        <v>74</v>
      </c>
      <c r="F151" t="s">
        <v>50</v>
      </c>
      <c r="G151" t="s">
        <v>51</v>
      </c>
      <c r="H151">
        <v>182</v>
      </c>
      <c r="I151">
        <v>119</v>
      </c>
      <c r="J151">
        <v>0</v>
      </c>
      <c r="K151">
        <v>0</v>
      </c>
      <c r="L151">
        <v>1473209.9650000001</v>
      </c>
      <c r="M151">
        <v>0</v>
      </c>
      <c r="N151">
        <v>0</v>
      </c>
      <c r="O151">
        <v>795511.38</v>
      </c>
      <c r="P151">
        <v>677698.58499999996</v>
      </c>
      <c r="Q151">
        <v>63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</row>
    <row r="152" spans="1:33" x14ac:dyDescent="0.25">
      <c r="A152" t="s">
        <v>40</v>
      </c>
      <c r="B152" t="s">
        <v>110</v>
      </c>
      <c r="C152" t="s">
        <v>111</v>
      </c>
      <c r="D152" t="s">
        <v>89</v>
      </c>
      <c r="E152" t="s">
        <v>90</v>
      </c>
      <c r="F152" t="s">
        <v>50</v>
      </c>
      <c r="G152" t="s">
        <v>51</v>
      </c>
      <c r="H152">
        <v>138</v>
      </c>
      <c r="I152">
        <v>42</v>
      </c>
      <c r="J152">
        <v>0</v>
      </c>
      <c r="K152">
        <v>0</v>
      </c>
      <c r="L152">
        <v>947348.61300000001</v>
      </c>
      <c r="M152">
        <v>0</v>
      </c>
      <c r="N152">
        <v>0</v>
      </c>
      <c r="O152">
        <v>56947.77</v>
      </c>
      <c r="P152">
        <v>890400.84299999999</v>
      </c>
      <c r="Q152">
        <v>96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</row>
    <row r="153" spans="1:33" x14ac:dyDescent="0.25">
      <c r="A153" t="s">
        <v>40</v>
      </c>
      <c r="B153" t="s">
        <v>112</v>
      </c>
      <c r="C153" t="s">
        <v>113</v>
      </c>
      <c r="D153" t="s">
        <v>65</v>
      </c>
      <c r="E153" t="s">
        <v>66</v>
      </c>
      <c r="F153" t="s">
        <v>50</v>
      </c>
      <c r="G153" t="s">
        <v>51</v>
      </c>
      <c r="H153">
        <v>3</v>
      </c>
      <c r="I153">
        <v>3</v>
      </c>
      <c r="J153">
        <v>0</v>
      </c>
      <c r="K153">
        <v>0</v>
      </c>
      <c r="L153">
        <v>-4710.9089999999997</v>
      </c>
      <c r="M153">
        <v>0</v>
      </c>
      <c r="N153">
        <v>0</v>
      </c>
      <c r="O153">
        <v>16935.54</v>
      </c>
      <c r="P153">
        <v>-21646.449000000001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</row>
    <row r="154" spans="1:33" x14ac:dyDescent="0.25">
      <c r="A154" t="s">
        <v>40</v>
      </c>
      <c r="B154" t="s">
        <v>112</v>
      </c>
      <c r="C154" t="s">
        <v>113</v>
      </c>
      <c r="D154" t="s">
        <v>43</v>
      </c>
      <c r="E154" t="s">
        <v>44</v>
      </c>
      <c r="F154" t="s">
        <v>50</v>
      </c>
      <c r="G154" t="s">
        <v>51</v>
      </c>
      <c r="H154">
        <v>1</v>
      </c>
      <c r="I154">
        <v>1</v>
      </c>
      <c r="J154">
        <v>0</v>
      </c>
      <c r="K154">
        <v>0</v>
      </c>
      <c r="L154">
        <v>-1255.326</v>
      </c>
      <c r="M154">
        <v>0</v>
      </c>
      <c r="N154">
        <v>0</v>
      </c>
      <c r="O154">
        <v>9378.85</v>
      </c>
      <c r="P154">
        <v>-10634.175999999999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</row>
    <row r="155" spans="1:33" x14ac:dyDescent="0.25">
      <c r="A155" t="s">
        <v>40</v>
      </c>
      <c r="B155" t="s">
        <v>112</v>
      </c>
      <c r="C155" t="s">
        <v>113</v>
      </c>
      <c r="D155" t="s">
        <v>57</v>
      </c>
      <c r="E155" t="s">
        <v>58</v>
      </c>
      <c r="F155" t="s">
        <v>50</v>
      </c>
      <c r="G155" t="s">
        <v>51</v>
      </c>
      <c r="H155">
        <v>1</v>
      </c>
      <c r="I155">
        <v>1</v>
      </c>
      <c r="J155">
        <v>0</v>
      </c>
      <c r="K155">
        <v>0</v>
      </c>
      <c r="L155">
        <v>-3130.3519999999999</v>
      </c>
      <c r="M155">
        <v>0</v>
      </c>
      <c r="N155">
        <v>0</v>
      </c>
      <c r="O155">
        <v>14574.64</v>
      </c>
      <c r="P155">
        <v>-17704.991999999998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</row>
    <row r="156" spans="1:33" x14ac:dyDescent="0.25">
      <c r="A156" t="s">
        <v>40</v>
      </c>
      <c r="B156" t="s">
        <v>112</v>
      </c>
      <c r="C156" t="s">
        <v>113</v>
      </c>
      <c r="D156" t="s">
        <v>73</v>
      </c>
      <c r="E156" t="s">
        <v>74</v>
      </c>
      <c r="F156" t="s">
        <v>109</v>
      </c>
      <c r="G156" t="s">
        <v>109</v>
      </c>
      <c r="H156">
        <v>1</v>
      </c>
      <c r="I156">
        <v>1</v>
      </c>
      <c r="J156">
        <v>1</v>
      </c>
      <c r="K156">
        <v>564</v>
      </c>
      <c r="L156">
        <v>0</v>
      </c>
      <c r="M156">
        <v>43514</v>
      </c>
      <c r="N156">
        <v>0</v>
      </c>
      <c r="O156">
        <v>0</v>
      </c>
      <c r="P156">
        <v>50507.63</v>
      </c>
      <c r="Q156">
        <v>0</v>
      </c>
      <c r="R156">
        <v>100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</row>
    <row r="157" spans="1:33" x14ac:dyDescent="0.25">
      <c r="A157" t="s">
        <v>40</v>
      </c>
      <c r="B157" t="s">
        <v>112</v>
      </c>
      <c r="C157" t="s">
        <v>113</v>
      </c>
      <c r="D157" t="s">
        <v>73</v>
      </c>
      <c r="E157" t="s">
        <v>74</v>
      </c>
      <c r="F157" t="s">
        <v>85</v>
      </c>
      <c r="G157" t="s">
        <v>86</v>
      </c>
      <c r="H157">
        <v>1</v>
      </c>
      <c r="I157">
        <v>1</v>
      </c>
      <c r="J157">
        <v>1</v>
      </c>
      <c r="K157">
        <v>56538</v>
      </c>
      <c r="L157">
        <v>3321</v>
      </c>
      <c r="M157">
        <v>500635</v>
      </c>
      <c r="N157">
        <v>500134</v>
      </c>
      <c r="O157">
        <v>0</v>
      </c>
      <c r="P157">
        <v>4775.92</v>
      </c>
      <c r="Q157">
        <v>0</v>
      </c>
      <c r="R157">
        <v>100</v>
      </c>
      <c r="S157">
        <v>99.9</v>
      </c>
      <c r="T157">
        <v>1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</row>
    <row r="158" spans="1:33" x14ac:dyDescent="0.25">
      <c r="A158" t="s">
        <v>40</v>
      </c>
      <c r="B158" t="s">
        <v>112</v>
      </c>
      <c r="C158" t="s">
        <v>113</v>
      </c>
      <c r="D158" t="s">
        <v>73</v>
      </c>
      <c r="E158" t="s">
        <v>74</v>
      </c>
      <c r="F158" t="s">
        <v>91</v>
      </c>
      <c r="G158" t="s">
        <v>92</v>
      </c>
      <c r="H158">
        <v>1</v>
      </c>
      <c r="I158">
        <v>1</v>
      </c>
      <c r="J158">
        <v>1</v>
      </c>
      <c r="K158">
        <v>6068</v>
      </c>
      <c r="L158">
        <v>508395</v>
      </c>
      <c r="M158">
        <v>70316</v>
      </c>
      <c r="N158">
        <v>0</v>
      </c>
      <c r="O158">
        <v>0</v>
      </c>
      <c r="P158">
        <v>583270.29</v>
      </c>
      <c r="Q158">
        <v>0</v>
      </c>
      <c r="R158">
        <v>100</v>
      </c>
      <c r="S158">
        <v>0</v>
      </c>
      <c r="T158">
        <v>1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</row>
    <row r="159" spans="1:33" x14ac:dyDescent="0.25">
      <c r="A159" t="s">
        <v>40</v>
      </c>
      <c r="B159" t="s">
        <v>112</v>
      </c>
      <c r="C159" t="s">
        <v>113</v>
      </c>
      <c r="D159" t="s">
        <v>73</v>
      </c>
      <c r="E159" t="s">
        <v>74</v>
      </c>
      <c r="F159" t="s">
        <v>114</v>
      </c>
      <c r="G159" t="s">
        <v>114</v>
      </c>
      <c r="H159">
        <v>1</v>
      </c>
      <c r="I159">
        <v>1</v>
      </c>
      <c r="J159">
        <v>1</v>
      </c>
      <c r="K159">
        <v>0</v>
      </c>
      <c r="L159">
        <v>163</v>
      </c>
      <c r="M159">
        <v>53700</v>
      </c>
      <c r="N159">
        <v>53809</v>
      </c>
      <c r="O159">
        <v>0</v>
      </c>
      <c r="P159">
        <v>154</v>
      </c>
      <c r="Q159">
        <v>0</v>
      </c>
      <c r="R159">
        <v>100</v>
      </c>
      <c r="S159">
        <v>100.2</v>
      </c>
      <c r="T159">
        <v>0</v>
      </c>
      <c r="U159">
        <v>1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</row>
    <row r="160" spans="1:33" x14ac:dyDescent="0.25">
      <c r="A160" t="s">
        <v>40</v>
      </c>
      <c r="B160" t="s">
        <v>112</v>
      </c>
      <c r="C160" t="s">
        <v>113</v>
      </c>
      <c r="D160" t="s">
        <v>73</v>
      </c>
      <c r="E160" t="s">
        <v>74</v>
      </c>
      <c r="F160" t="s">
        <v>47</v>
      </c>
      <c r="G160" t="s">
        <v>49</v>
      </c>
      <c r="H160">
        <v>2</v>
      </c>
      <c r="I160">
        <v>2</v>
      </c>
      <c r="J160">
        <v>2</v>
      </c>
      <c r="K160">
        <v>1540</v>
      </c>
      <c r="L160">
        <v>0</v>
      </c>
      <c r="M160">
        <v>15723</v>
      </c>
      <c r="N160">
        <v>15723</v>
      </c>
      <c r="O160">
        <v>0</v>
      </c>
      <c r="P160">
        <v>0</v>
      </c>
      <c r="Q160">
        <v>0</v>
      </c>
      <c r="R160">
        <v>100</v>
      </c>
      <c r="S160">
        <v>100</v>
      </c>
      <c r="T160">
        <v>2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</row>
    <row r="161" spans="1:33" x14ac:dyDescent="0.25">
      <c r="A161" t="s">
        <v>40</v>
      </c>
      <c r="B161" t="s">
        <v>112</v>
      </c>
      <c r="C161" t="s">
        <v>113</v>
      </c>
      <c r="D161" t="s">
        <v>73</v>
      </c>
      <c r="E161" t="s">
        <v>74</v>
      </c>
      <c r="F161" t="s">
        <v>50</v>
      </c>
      <c r="G161" t="s">
        <v>51</v>
      </c>
      <c r="H161">
        <v>3962</v>
      </c>
      <c r="I161">
        <v>3962</v>
      </c>
      <c r="J161">
        <v>0</v>
      </c>
      <c r="K161">
        <v>0</v>
      </c>
      <c r="L161">
        <v>135854387.697</v>
      </c>
      <c r="M161">
        <v>0</v>
      </c>
      <c r="N161">
        <v>0</v>
      </c>
      <c r="O161">
        <v>21922392.09</v>
      </c>
      <c r="P161">
        <v>113931995.60699999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</row>
    <row r="162" spans="1:33" x14ac:dyDescent="0.25">
      <c r="A162" t="s">
        <v>40</v>
      </c>
      <c r="B162" t="s">
        <v>112</v>
      </c>
      <c r="C162" t="s">
        <v>113</v>
      </c>
      <c r="D162" t="s">
        <v>73</v>
      </c>
      <c r="E162" t="s">
        <v>74</v>
      </c>
      <c r="F162" t="s">
        <v>52</v>
      </c>
      <c r="G162" t="s">
        <v>53</v>
      </c>
      <c r="H162">
        <v>3</v>
      </c>
      <c r="I162">
        <v>0</v>
      </c>
      <c r="J162">
        <v>0</v>
      </c>
      <c r="K162">
        <v>0</v>
      </c>
      <c r="L162">
        <v>91983</v>
      </c>
      <c r="M162">
        <v>0</v>
      </c>
      <c r="N162">
        <v>0</v>
      </c>
      <c r="O162">
        <v>0</v>
      </c>
      <c r="P162">
        <v>91983</v>
      </c>
      <c r="Q162">
        <v>3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</row>
    <row r="163" spans="1:33" x14ac:dyDescent="0.25">
      <c r="A163" t="s">
        <v>40</v>
      </c>
      <c r="B163" t="s">
        <v>112</v>
      </c>
      <c r="C163" t="s">
        <v>113</v>
      </c>
      <c r="D163" t="s">
        <v>89</v>
      </c>
      <c r="E163" t="s">
        <v>90</v>
      </c>
      <c r="F163" t="s">
        <v>50</v>
      </c>
      <c r="G163" t="s">
        <v>51</v>
      </c>
      <c r="H163">
        <v>1</v>
      </c>
      <c r="I163">
        <v>1</v>
      </c>
      <c r="J163">
        <v>0</v>
      </c>
      <c r="K163">
        <v>0</v>
      </c>
      <c r="L163">
        <v>-1441.693</v>
      </c>
      <c r="M163">
        <v>0</v>
      </c>
      <c r="N163">
        <v>0</v>
      </c>
      <c r="O163">
        <v>14116.72</v>
      </c>
      <c r="P163">
        <v>-15558.413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</row>
    <row r="164" spans="1:33" x14ac:dyDescent="0.25">
      <c r="A164" t="s">
        <v>40</v>
      </c>
      <c r="B164" t="s">
        <v>115</v>
      </c>
      <c r="C164" t="s">
        <v>116</v>
      </c>
      <c r="D164" t="s">
        <v>65</v>
      </c>
      <c r="E164" t="s">
        <v>66</v>
      </c>
      <c r="F164" t="s">
        <v>45</v>
      </c>
      <c r="G164" t="s">
        <v>67</v>
      </c>
      <c r="H164">
        <v>13</v>
      </c>
      <c r="I164">
        <v>13</v>
      </c>
      <c r="J164">
        <v>13</v>
      </c>
      <c r="K164">
        <v>838.2</v>
      </c>
      <c r="L164">
        <v>4239</v>
      </c>
      <c r="M164">
        <v>8456.6299999999992</v>
      </c>
      <c r="N164">
        <v>8635</v>
      </c>
      <c r="O164">
        <v>2204.63</v>
      </c>
      <c r="P164">
        <v>1884.19</v>
      </c>
      <c r="Q164">
        <v>0</v>
      </c>
      <c r="R164">
        <v>100</v>
      </c>
      <c r="S164">
        <v>102.11</v>
      </c>
      <c r="T164">
        <v>13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</row>
    <row r="165" spans="1:33" x14ac:dyDescent="0.25">
      <c r="A165" t="s">
        <v>40</v>
      </c>
      <c r="B165" t="s">
        <v>115</v>
      </c>
      <c r="C165" t="s">
        <v>116</v>
      </c>
      <c r="D165" t="s">
        <v>65</v>
      </c>
      <c r="E165" t="s">
        <v>66</v>
      </c>
      <c r="F165" t="s">
        <v>45</v>
      </c>
      <c r="G165" t="s">
        <v>46</v>
      </c>
      <c r="H165">
        <v>2359</v>
      </c>
      <c r="I165">
        <v>2175</v>
      </c>
      <c r="J165">
        <v>2175</v>
      </c>
      <c r="K165">
        <v>144659.92000000001</v>
      </c>
      <c r="L165">
        <v>1442325</v>
      </c>
      <c r="M165">
        <v>1502409.34</v>
      </c>
      <c r="N165">
        <v>478595</v>
      </c>
      <c r="O165">
        <v>1058472.8600000001</v>
      </c>
      <c r="P165">
        <v>1415657.34</v>
      </c>
      <c r="Q165">
        <v>171</v>
      </c>
      <c r="R165">
        <v>100</v>
      </c>
      <c r="S165">
        <v>31.86</v>
      </c>
      <c r="T165">
        <v>1990</v>
      </c>
      <c r="U165">
        <v>2</v>
      </c>
      <c r="V165">
        <v>164</v>
      </c>
      <c r="W165">
        <v>15</v>
      </c>
      <c r="X165">
        <v>0</v>
      </c>
      <c r="Y165">
        <v>0</v>
      </c>
      <c r="Z165">
        <v>0</v>
      </c>
      <c r="AA165">
        <v>2</v>
      </c>
      <c r="AB165">
        <v>0</v>
      </c>
      <c r="AC165">
        <v>2</v>
      </c>
      <c r="AD165">
        <v>0</v>
      </c>
      <c r="AE165">
        <v>0</v>
      </c>
      <c r="AF165">
        <v>0</v>
      </c>
      <c r="AG165">
        <v>0</v>
      </c>
    </row>
    <row r="166" spans="1:33" x14ac:dyDescent="0.25">
      <c r="A166" t="s">
        <v>40</v>
      </c>
      <c r="B166" t="s">
        <v>115</v>
      </c>
      <c r="C166" t="s">
        <v>116</v>
      </c>
      <c r="D166" t="s">
        <v>65</v>
      </c>
      <c r="E166" t="s">
        <v>66</v>
      </c>
      <c r="F166" t="s">
        <v>59</v>
      </c>
      <c r="G166" t="s">
        <v>60</v>
      </c>
      <c r="H166">
        <v>10</v>
      </c>
      <c r="I166">
        <v>10</v>
      </c>
      <c r="J166">
        <v>10</v>
      </c>
      <c r="K166">
        <v>1729.81</v>
      </c>
      <c r="L166">
        <v>18028</v>
      </c>
      <c r="M166">
        <v>19884</v>
      </c>
      <c r="N166">
        <v>19957</v>
      </c>
      <c r="O166">
        <v>0</v>
      </c>
      <c r="P166">
        <v>18131.71</v>
      </c>
      <c r="Q166">
        <v>0</v>
      </c>
      <c r="R166">
        <v>100</v>
      </c>
      <c r="S166">
        <v>100.37</v>
      </c>
      <c r="T166">
        <v>10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</row>
    <row r="167" spans="1:33" x14ac:dyDescent="0.25">
      <c r="A167" t="s">
        <v>40</v>
      </c>
      <c r="B167" t="s">
        <v>115</v>
      </c>
      <c r="C167" t="s">
        <v>116</v>
      </c>
      <c r="D167" t="s">
        <v>65</v>
      </c>
      <c r="E167" t="s">
        <v>66</v>
      </c>
      <c r="F167" t="s">
        <v>47</v>
      </c>
      <c r="G167" t="s">
        <v>48</v>
      </c>
      <c r="H167">
        <v>232</v>
      </c>
      <c r="I167">
        <v>187</v>
      </c>
      <c r="J167">
        <v>188</v>
      </c>
      <c r="K167">
        <v>29479.68</v>
      </c>
      <c r="L167">
        <v>192077</v>
      </c>
      <c r="M167">
        <v>342457</v>
      </c>
      <c r="N167">
        <v>357570.6</v>
      </c>
      <c r="O167">
        <v>0</v>
      </c>
      <c r="P167">
        <v>178019.87</v>
      </c>
      <c r="Q167">
        <v>43</v>
      </c>
      <c r="R167">
        <v>100</v>
      </c>
      <c r="S167">
        <v>104.41</v>
      </c>
      <c r="T167">
        <v>147</v>
      </c>
      <c r="U167">
        <v>0</v>
      </c>
      <c r="V167">
        <v>41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</row>
    <row r="168" spans="1:33" x14ac:dyDescent="0.25">
      <c r="A168" t="s">
        <v>40</v>
      </c>
      <c r="B168" t="s">
        <v>115</v>
      </c>
      <c r="C168" t="s">
        <v>116</v>
      </c>
      <c r="D168" t="s">
        <v>65</v>
      </c>
      <c r="E168" t="s">
        <v>66</v>
      </c>
      <c r="F168" t="s">
        <v>52</v>
      </c>
      <c r="G168" t="s">
        <v>53</v>
      </c>
      <c r="H168">
        <v>26</v>
      </c>
      <c r="I168">
        <v>15</v>
      </c>
      <c r="J168">
        <v>15</v>
      </c>
      <c r="K168">
        <v>2026.59</v>
      </c>
      <c r="L168">
        <v>11143</v>
      </c>
      <c r="M168">
        <v>28573</v>
      </c>
      <c r="N168">
        <v>28841</v>
      </c>
      <c r="O168">
        <v>0</v>
      </c>
      <c r="P168">
        <v>10929.28</v>
      </c>
      <c r="Q168">
        <v>11</v>
      </c>
      <c r="R168">
        <v>100</v>
      </c>
      <c r="S168">
        <v>100.94</v>
      </c>
      <c r="T168">
        <v>13</v>
      </c>
      <c r="U168">
        <v>0</v>
      </c>
      <c r="V168">
        <v>2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</row>
    <row r="169" spans="1:33" x14ac:dyDescent="0.25">
      <c r="A169" t="s">
        <v>40</v>
      </c>
      <c r="B169" t="s">
        <v>115</v>
      </c>
      <c r="C169" t="s">
        <v>116</v>
      </c>
      <c r="D169" t="s">
        <v>65</v>
      </c>
      <c r="E169" t="s">
        <v>66</v>
      </c>
      <c r="F169" t="s">
        <v>61</v>
      </c>
      <c r="G169" t="s">
        <v>62</v>
      </c>
      <c r="H169">
        <v>17</v>
      </c>
      <c r="I169">
        <v>16</v>
      </c>
      <c r="J169">
        <v>16</v>
      </c>
      <c r="K169">
        <v>46449.64</v>
      </c>
      <c r="L169">
        <v>1562003</v>
      </c>
      <c r="M169">
        <v>384026</v>
      </c>
      <c r="N169">
        <v>19587</v>
      </c>
      <c r="O169">
        <v>0</v>
      </c>
      <c r="P169">
        <v>1944094.84</v>
      </c>
      <c r="Q169">
        <v>1</v>
      </c>
      <c r="R169">
        <v>100</v>
      </c>
      <c r="S169">
        <v>5.0999999999999996</v>
      </c>
      <c r="T169">
        <v>14</v>
      </c>
      <c r="U169">
        <v>0</v>
      </c>
      <c r="V169">
        <v>2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</row>
    <row r="170" spans="1:33" x14ac:dyDescent="0.25">
      <c r="A170" t="s">
        <v>40</v>
      </c>
      <c r="B170" t="s">
        <v>115</v>
      </c>
      <c r="C170" t="s">
        <v>116</v>
      </c>
      <c r="D170" t="s">
        <v>65</v>
      </c>
      <c r="E170" t="s">
        <v>66</v>
      </c>
      <c r="F170" t="s">
        <v>54</v>
      </c>
      <c r="G170" t="s">
        <v>55</v>
      </c>
      <c r="H170">
        <v>12</v>
      </c>
      <c r="I170">
        <v>12</v>
      </c>
      <c r="J170">
        <v>12</v>
      </c>
      <c r="K170">
        <v>1644.38</v>
      </c>
      <c r="L170">
        <v>0</v>
      </c>
      <c r="M170">
        <v>18792</v>
      </c>
      <c r="N170">
        <v>18792</v>
      </c>
      <c r="O170">
        <v>0</v>
      </c>
      <c r="P170">
        <v>32.96</v>
      </c>
      <c r="Q170">
        <v>0</v>
      </c>
      <c r="R170">
        <v>100</v>
      </c>
      <c r="S170">
        <v>100</v>
      </c>
      <c r="T170">
        <v>12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</row>
    <row r="171" spans="1:33" x14ac:dyDescent="0.25">
      <c r="A171" t="s">
        <v>40</v>
      </c>
      <c r="B171" t="s">
        <v>115</v>
      </c>
      <c r="C171" t="s">
        <v>116</v>
      </c>
      <c r="D171" t="s">
        <v>65</v>
      </c>
      <c r="E171" t="s">
        <v>66</v>
      </c>
      <c r="F171" t="s">
        <v>56</v>
      </c>
      <c r="G171" t="s">
        <v>56</v>
      </c>
      <c r="H171">
        <v>333</v>
      </c>
      <c r="I171">
        <v>42</v>
      </c>
      <c r="J171">
        <v>42</v>
      </c>
      <c r="K171">
        <v>6157.34</v>
      </c>
      <c r="L171">
        <v>-329138</v>
      </c>
      <c r="M171">
        <v>95171</v>
      </c>
      <c r="N171">
        <v>67117</v>
      </c>
      <c r="O171">
        <v>16800</v>
      </c>
      <c r="P171">
        <v>-317566.18</v>
      </c>
      <c r="Q171">
        <v>278</v>
      </c>
      <c r="R171">
        <v>100</v>
      </c>
      <c r="S171">
        <v>70.52</v>
      </c>
      <c r="T171">
        <v>42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</row>
    <row r="172" spans="1:33" x14ac:dyDescent="0.25">
      <c r="A172" t="s">
        <v>40</v>
      </c>
      <c r="B172" t="s">
        <v>115</v>
      </c>
      <c r="C172" t="s">
        <v>116</v>
      </c>
      <c r="D172" t="s">
        <v>43</v>
      </c>
      <c r="E172" t="s">
        <v>44</v>
      </c>
      <c r="F172" t="s">
        <v>45</v>
      </c>
      <c r="G172" t="s">
        <v>46</v>
      </c>
      <c r="H172">
        <v>1</v>
      </c>
      <c r="I172">
        <v>0</v>
      </c>
      <c r="J172">
        <v>0</v>
      </c>
      <c r="K172">
        <v>0</v>
      </c>
      <c r="L172">
        <v>241</v>
      </c>
      <c r="M172">
        <v>0</v>
      </c>
      <c r="N172">
        <v>0</v>
      </c>
      <c r="O172">
        <v>0</v>
      </c>
      <c r="P172">
        <v>241</v>
      </c>
      <c r="Q172">
        <v>1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</row>
    <row r="173" spans="1:33" x14ac:dyDescent="0.25">
      <c r="A173" t="s">
        <v>40</v>
      </c>
      <c r="B173" t="s">
        <v>115</v>
      </c>
      <c r="C173" t="s">
        <v>116</v>
      </c>
      <c r="D173" t="s">
        <v>57</v>
      </c>
      <c r="E173" t="s">
        <v>58</v>
      </c>
      <c r="F173" t="s">
        <v>45</v>
      </c>
      <c r="G173" t="s">
        <v>46</v>
      </c>
      <c r="H173">
        <v>1</v>
      </c>
      <c r="I173">
        <v>0</v>
      </c>
      <c r="J173">
        <v>0</v>
      </c>
      <c r="K173">
        <v>0</v>
      </c>
      <c r="L173">
        <v>773</v>
      </c>
      <c r="M173">
        <v>0</v>
      </c>
      <c r="N173">
        <v>0</v>
      </c>
      <c r="O173">
        <v>0</v>
      </c>
      <c r="P173">
        <v>773</v>
      </c>
      <c r="Q173">
        <v>1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</row>
    <row r="174" spans="1:33" x14ac:dyDescent="0.25">
      <c r="A174" t="s">
        <v>40</v>
      </c>
      <c r="B174" t="s">
        <v>115</v>
      </c>
      <c r="C174" t="s">
        <v>116</v>
      </c>
      <c r="D174" t="s">
        <v>57</v>
      </c>
      <c r="E174" t="s">
        <v>58</v>
      </c>
      <c r="F174" t="s">
        <v>56</v>
      </c>
      <c r="G174" t="s">
        <v>56</v>
      </c>
      <c r="H174">
        <v>1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1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</row>
    <row r="175" spans="1:33" x14ac:dyDescent="0.25">
      <c r="A175" t="s">
        <v>40</v>
      </c>
      <c r="B175" t="s">
        <v>115</v>
      </c>
      <c r="C175" t="s">
        <v>116</v>
      </c>
      <c r="D175" t="s">
        <v>89</v>
      </c>
      <c r="E175" t="s">
        <v>90</v>
      </c>
      <c r="F175" t="s">
        <v>56</v>
      </c>
      <c r="G175" t="s">
        <v>56</v>
      </c>
      <c r="H175">
        <v>1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</row>
    <row r="176" spans="1:33" x14ac:dyDescent="0.25">
      <c r="A176" t="s">
        <v>40</v>
      </c>
      <c r="B176" t="s">
        <v>117</v>
      </c>
      <c r="C176" t="s">
        <v>118</v>
      </c>
      <c r="D176" t="s">
        <v>43</v>
      </c>
      <c r="E176" t="s">
        <v>44</v>
      </c>
      <c r="F176" t="s">
        <v>45</v>
      </c>
      <c r="G176" t="s">
        <v>46</v>
      </c>
      <c r="H176">
        <v>22</v>
      </c>
      <c r="I176">
        <v>0</v>
      </c>
      <c r="J176">
        <v>0</v>
      </c>
      <c r="K176">
        <v>0</v>
      </c>
      <c r="L176">
        <v>117583</v>
      </c>
      <c r="M176">
        <v>0</v>
      </c>
      <c r="N176">
        <v>0</v>
      </c>
      <c r="O176">
        <v>0</v>
      </c>
      <c r="P176">
        <v>117583</v>
      </c>
      <c r="Q176">
        <v>22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</row>
    <row r="177" spans="1:33" x14ac:dyDescent="0.25">
      <c r="A177" t="s">
        <v>40</v>
      </c>
      <c r="B177" t="s">
        <v>119</v>
      </c>
      <c r="C177" t="s">
        <v>120</v>
      </c>
      <c r="D177" t="s">
        <v>73</v>
      </c>
      <c r="E177" t="s">
        <v>74</v>
      </c>
      <c r="F177" t="s">
        <v>45</v>
      </c>
      <c r="G177" t="s">
        <v>46</v>
      </c>
      <c r="H177">
        <v>3019</v>
      </c>
      <c r="I177">
        <v>1953</v>
      </c>
      <c r="J177">
        <v>1952</v>
      </c>
      <c r="K177">
        <v>37738.019999999997</v>
      </c>
      <c r="L177">
        <v>20670390.100000001</v>
      </c>
      <c r="M177">
        <v>627079.93999999994</v>
      </c>
      <c r="N177">
        <v>76933</v>
      </c>
      <c r="O177">
        <v>464605.94</v>
      </c>
      <c r="P177">
        <v>20811787.68</v>
      </c>
      <c r="Q177">
        <v>1062</v>
      </c>
      <c r="R177">
        <v>0</v>
      </c>
      <c r="S177">
        <v>12.27</v>
      </c>
      <c r="T177">
        <v>1946</v>
      </c>
      <c r="U177">
        <v>0</v>
      </c>
      <c r="V177">
        <v>0</v>
      </c>
      <c r="W177">
        <v>6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</row>
    <row r="178" spans="1:33" x14ac:dyDescent="0.25">
      <c r="A178" t="s">
        <v>40</v>
      </c>
      <c r="B178" t="s">
        <v>119</v>
      </c>
      <c r="C178" t="s">
        <v>120</v>
      </c>
      <c r="D178" t="s">
        <v>73</v>
      </c>
      <c r="E178" t="s">
        <v>74</v>
      </c>
      <c r="F178" t="s">
        <v>47</v>
      </c>
      <c r="G178" t="s">
        <v>48</v>
      </c>
      <c r="H178">
        <v>4</v>
      </c>
      <c r="I178">
        <v>4</v>
      </c>
      <c r="J178">
        <v>4</v>
      </c>
      <c r="K178">
        <v>11011.59</v>
      </c>
      <c r="L178">
        <v>838</v>
      </c>
      <c r="M178">
        <v>95632</v>
      </c>
      <c r="N178">
        <v>101630</v>
      </c>
      <c r="O178">
        <v>0</v>
      </c>
      <c r="P178">
        <v>-5127.53</v>
      </c>
      <c r="Q178">
        <v>0</v>
      </c>
      <c r="R178">
        <v>100</v>
      </c>
      <c r="S178">
        <v>106.27</v>
      </c>
      <c r="T178">
        <v>4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</row>
    <row r="179" spans="1:33" x14ac:dyDescent="0.25">
      <c r="A179" t="s">
        <v>40</v>
      </c>
      <c r="B179" t="s">
        <v>119</v>
      </c>
      <c r="C179" t="s">
        <v>120</v>
      </c>
      <c r="D179" t="s">
        <v>73</v>
      </c>
      <c r="E179" t="s">
        <v>74</v>
      </c>
      <c r="F179" t="s">
        <v>47</v>
      </c>
      <c r="G179" t="s">
        <v>49</v>
      </c>
      <c r="H179">
        <v>171</v>
      </c>
      <c r="I179">
        <v>142</v>
      </c>
      <c r="J179">
        <v>142</v>
      </c>
      <c r="K179">
        <v>11608.58</v>
      </c>
      <c r="L179">
        <v>411880</v>
      </c>
      <c r="M179">
        <v>165255</v>
      </c>
      <c r="N179">
        <v>167939.3</v>
      </c>
      <c r="O179">
        <v>0</v>
      </c>
      <c r="P179">
        <v>412551.96</v>
      </c>
      <c r="Q179">
        <v>27</v>
      </c>
      <c r="R179">
        <v>100</v>
      </c>
      <c r="S179">
        <v>101.62</v>
      </c>
      <c r="T179">
        <v>139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3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</row>
    <row r="180" spans="1:33" x14ac:dyDescent="0.25">
      <c r="A180" t="s">
        <v>40</v>
      </c>
      <c r="B180" t="s">
        <v>119</v>
      </c>
      <c r="C180" t="s">
        <v>120</v>
      </c>
      <c r="D180" t="s">
        <v>73</v>
      </c>
      <c r="E180" t="s">
        <v>74</v>
      </c>
      <c r="F180" t="s">
        <v>50</v>
      </c>
      <c r="G180" t="s">
        <v>51</v>
      </c>
      <c r="H180">
        <v>2</v>
      </c>
      <c r="I180">
        <v>2</v>
      </c>
      <c r="J180">
        <v>0</v>
      </c>
      <c r="K180">
        <v>0</v>
      </c>
      <c r="L180">
        <v>-8990.268</v>
      </c>
      <c r="M180">
        <v>0</v>
      </c>
      <c r="N180">
        <v>0</v>
      </c>
      <c r="O180">
        <v>20047.419999999998</v>
      </c>
      <c r="P180">
        <v>-29037.687999999998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</row>
    <row r="181" spans="1:33" x14ac:dyDescent="0.25">
      <c r="A181" t="s">
        <v>40</v>
      </c>
      <c r="B181" t="s">
        <v>119</v>
      </c>
      <c r="C181" t="s">
        <v>120</v>
      </c>
      <c r="D181" t="s">
        <v>73</v>
      </c>
      <c r="E181" t="s">
        <v>74</v>
      </c>
      <c r="F181" t="s">
        <v>52</v>
      </c>
      <c r="G181" t="s">
        <v>53</v>
      </c>
      <c r="H181">
        <v>64</v>
      </c>
      <c r="I181">
        <v>39</v>
      </c>
      <c r="J181">
        <v>39</v>
      </c>
      <c r="K181">
        <v>9305.2900000000009</v>
      </c>
      <c r="L181">
        <v>292652</v>
      </c>
      <c r="M181">
        <v>88016</v>
      </c>
      <c r="N181">
        <v>89529</v>
      </c>
      <c r="O181">
        <v>0</v>
      </c>
      <c r="P181">
        <v>292847.44</v>
      </c>
      <c r="Q181">
        <v>25</v>
      </c>
      <c r="R181">
        <v>100</v>
      </c>
      <c r="S181">
        <v>101.72</v>
      </c>
      <c r="T181">
        <v>38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1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</row>
    <row r="182" spans="1:33" x14ac:dyDescent="0.25">
      <c r="A182" t="s">
        <v>40</v>
      </c>
      <c r="B182" t="s">
        <v>119</v>
      </c>
      <c r="C182" t="s">
        <v>120</v>
      </c>
      <c r="D182" t="s">
        <v>73</v>
      </c>
      <c r="E182" t="s">
        <v>74</v>
      </c>
      <c r="F182" t="s">
        <v>61</v>
      </c>
      <c r="G182" t="s">
        <v>62</v>
      </c>
      <c r="H182">
        <v>101</v>
      </c>
      <c r="I182">
        <v>92</v>
      </c>
      <c r="J182">
        <v>92</v>
      </c>
      <c r="K182">
        <v>247814</v>
      </c>
      <c r="L182">
        <v>98010456</v>
      </c>
      <c r="M182">
        <v>2431456</v>
      </c>
      <c r="N182">
        <v>0</v>
      </c>
      <c r="O182">
        <v>0</v>
      </c>
      <c r="P182">
        <v>101050412.31999999</v>
      </c>
      <c r="Q182">
        <v>9</v>
      </c>
      <c r="R182">
        <v>100</v>
      </c>
      <c r="S182">
        <v>0</v>
      </c>
      <c r="T182">
        <v>92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</row>
    <row r="183" spans="1:33" x14ac:dyDescent="0.25">
      <c r="A183" t="s">
        <v>40</v>
      </c>
      <c r="B183" t="s">
        <v>119</v>
      </c>
      <c r="C183" t="s">
        <v>120</v>
      </c>
      <c r="D183" t="s">
        <v>73</v>
      </c>
      <c r="E183" t="s">
        <v>74</v>
      </c>
      <c r="F183" t="s">
        <v>54</v>
      </c>
      <c r="G183" t="s">
        <v>55</v>
      </c>
      <c r="H183">
        <v>22</v>
      </c>
      <c r="I183">
        <v>22</v>
      </c>
      <c r="J183">
        <v>22</v>
      </c>
      <c r="K183">
        <v>5545</v>
      </c>
      <c r="L183">
        <v>2916780</v>
      </c>
      <c r="M183">
        <v>68158</v>
      </c>
      <c r="N183">
        <v>0</v>
      </c>
      <c r="O183">
        <v>0</v>
      </c>
      <c r="P183">
        <v>2999737.62</v>
      </c>
      <c r="Q183">
        <v>0</v>
      </c>
      <c r="R183">
        <v>100</v>
      </c>
      <c r="S183">
        <v>0</v>
      </c>
      <c r="T183">
        <v>22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</row>
    <row r="184" spans="1:33" x14ac:dyDescent="0.25">
      <c r="A184" t="s">
        <v>40</v>
      </c>
      <c r="B184" t="s">
        <v>119</v>
      </c>
      <c r="C184" t="s">
        <v>120</v>
      </c>
      <c r="D184" t="s">
        <v>73</v>
      </c>
      <c r="E184" t="s">
        <v>74</v>
      </c>
      <c r="F184" t="s">
        <v>56</v>
      </c>
      <c r="G184" t="s">
        <v>56</v>
      </c>
      <c r="H184">
        <v>27</v>
      </c>
      <c r="I184">
        <v>6</v>
      </c>
      <c r="J184">
        <v>6</v>
      </c>
      <c r="K184">
        <v>10960.2</v>
      </c>
      <c r="L184">
        <v>-19752</v>
      </c>
      <c r="M184">
        <v>145740</v>
      </c>
      <c r="N184">
        <v>147740</v>
      </c>
      <c r="O184">
        <v>0</v>
      </c>
      <c r="P184">
        <v>-21523.65</v>
      </c>
      <c r="Q184">
        <v>19</v>
      </c>
      <c r="R184">
        <v>100</v>
      </c>
      <c r="S184">
        <v>101.37</v>
      </c>
      <c r="T184">
        <v>6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</row>
    <row r="185" spans="1:33" x14ac:dyDescent="0.25">
      <c r="A185" t="s">
        <v>40</v>
      </c>
      <c r="B185" t="s">
        <v>121</v>
      </c>
      <c r="C185" t="s">
        <v>122</v>
      </c>
      <c r="D185" t="s">
        <v>65</v>
      </c>
      <c r="E185" t="s">
        <v>66</v>
      </c>
      <c r="F185" t="s">
        <v>47</v>
      </c>
      <c r="G185" t="s">
        <v>49</v>
      </c>
      <c r="H185">
        <v>1</v>
      </c>
      <c r="I185">
        <v>1</v>
      </c>
      <c r="J185">
        <v>1</v>
      </c>
      <c r="K185">
        <v>67.25</v>
      </c>
      <c r="L185">
        <v>8</v>
      </c>
      <c r="M185">
        <v>761</v>
      </c>
      <c r="N185">
        <v>770</v>
      </c>
      <c r="O185">
        <v>0</v>
      </c>
      <c r="P185">
        <v>0</v>
      </c>
      <c r="Q185">
        <v>0</v>
      </c>
      <c r="R185">
        <v>100</v>
      </c>
      <c r="S185">
        <v>101.18</v>
      </c>
      <c r="T185">
        <v>1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</row>
    <row r="186" spans="1:33" x14ac:dyDescent="0.25">
      <c r="A186" t="s">
        <v>40</v>
      </c>
      <c r="B186" t="s">
        <v>121</v>
      </c>
      <c r="C186" t="s">
        <v>122</v>
      </c>
      <c r="D186" t="s">
        <v>73</v>
      </c>
      <c r="E186" t="s">
        <v>74</v>
      </c>
      <c r="F186" t="s">
        <v>45</v>
      </c>
      <c r="G186" t="s">
        <v>46</v>
      </c>
      <c r="H186">
        <v>1845</v>
      </c>
      <c r="I186">
        <v>1249</v>
      </c>
      <c r="J186">
        <v>1248</v>
      </c>
      <c r="K186">
        <v>25667.54</v>
      </c>
      <c r="L186">
        <v>9786272</v>
      </c>
      <c r="M186">
        <v>408233.99</v>
      </c>
      <c r="N186">
        <v>81569</v>
      </c>
      <c r="O186">
        <v>327543.99</v>
      </c>
      <c r="P186">
        <v>9824263.1600000001</v>
      </c>
      <c r="Q186">
        <v>595</v>
      </c>
      <c r="R186">
        <v>0</v>
      </c>
      <c r="S186">
        <v>19.98</v>
      </c>
      <c r="T186">
        <v>1131</v>
      </c>
      <c r="U186">
        <v>97</v>
      </c>
      <c r="V186">
        <v>8</v>
      </c>
      <c r="W186">
        <v>0</v>
      </c>
      <c r="X186">
        <v>1</v>
      </c>
      <c r="Y186">
        <v>0</v>
      </c>
      <c r="Z186">
        <v>0</v>
      </c>
      <c r="AA186">
        <v>11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</row>
    <row r="187" spans="1:33" x14ac:dyDescent="0.25">
      <c r="A187" t="s">
        <v>40</v>
      </c>
      <c r="B187" t="s">
        <v>121</v>
      </c>
      <c r="C187" t="s">
        <v>122</v>
      </c>
      <c r="D187" t="s">
        <v>73</v>
      </c>
      <c r="E187" t="s">
        <v>74</v>
      </c>
      <c r="F187" t="s">
        <v>47</v>
      </c>
      <c r="G187" t="s">
        <v>49</v>
      </c>
      <c r="H187">
        <v>41</v>
      </c>
      <c r="I187">
        <v>31</v>
      </c>
      <c r="J187">
        <v>31</v>
      </c>
      <c r="K187">
        <v>6356.31</v>
      </c>
      <c r="L187">
        <v>31819.66</v>
      </c>
      <c r="M187">
        <v>72122.34</v>
      </c>
      <c r="N187">
        <v>58783.92</v>
      </c>
      <c r="O187">
        <v>0</v>
      </c>
      <c r="P187">
        <v>45328.25</v>
      </c>
      <c r="Q187">
        <v>9</v>
      </c>
      <c r="R187">
        <v>100</v>
      </c>
      <c r="S187">
        <v>81.510000000000005</v>
      </c>
      <c r="T187">
        <v>24</v>
      </c>
      <c r="U187">
        <v>1</v>
      </c>
      <c r="V187">
        <v>2</v>
      </c>
      <c r="W187">
        <v>1</v>
      </c>
      <c r="X187">
        <v>0</v>
      </c>
      <c r="Y187">
        <v>0</v>
      </c>
      <c r="Z187">
        <v>0</v>
      </c>
      <c r="AA187">
        <v>3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</row>
    <row r="188" spans="1:33" x14ac:dyDescent="0.25">
      <c r="A188" t="s">
        <v>40</v>
      </c>
      <c r="B188" t="s">
        <v>121</v>
      </c>
      <c r="C188" t="s">
        <v>122</v>
      </c>
      <c r="D188" t="s">
        <v>73</v>
      </c>
      <c r="E188" t="s">
        <v>74</v>
      </c>
      <c r="F188" t="s">
        <v>50</v>
      </c>
      <c r="G188" t="s">
        <v>51</v>
      </c>
      <c r="H188">
        <v>4</v>
      </c>
      <c r="I188">
        <v>4</v>
      </c>
      <c r="J188">
        <v>0</v>
      </c>
      <c r="K188">
        <v>0</v>
      </c>
      <c r="L188">
        <v>-19212.344000000001</v>
      </c>
      <c r="M188">
        <v>0</v>
      </c>
      <c r="N188">
        <v>0</v>
      </c>
      <c r="O188">
        <v>10702.73</v>
      </c>
      <c r="P188">
        <v>-29915.074000000001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</row>
    <row r="189" spans="1:33" x14ac:dyDescent="0.25">
      <c r="A189" t="s">
        <v>40</v>
      </c>
      <c r="B189" t="s">
        <v>121</v>
      </c>
      <c r="C189" t="s">
        <v>122</v>
      </c>
      <c r="D189" t="s">
        <v>73</v>
      </c>
      <c r="E189" t="s">
        <v>74</v>
      </c>
      <c r="F189" t="s">
        <v>52</v>
      </c>
      <c r="G189" t="s">
        <v>53</v>
      </c>
      <c r="H189">
        <v>45</v>
      </c>
      <c r="I189">
        <v>34</v>
      </c>
      <c r="J189">
        <v>34</v>
      </c>
      <c r="K189">
        <v>17984.22</v>
      </c>
      <c r="L189">
        <v>177809</v>
      </c>
      <c r="M189">
        <v>174344</v>
      </c>
      <c r="N189">
        <v>174754</v>
      </c>
      <c r="O189">
        <v>0</v>
      </c>
      <c r="P189">
        <v>178143.47</v>
      </c>
      <c r="Q189">
        <v>11</v>
      </c>
      <c r="R189">
        <v>100</v>
      </c>
      <c r="S189">
        <v>100.24</v>
      </c>
      <c r="T189">
        <v>25</v>
      </c>
      <c r="U189">
        <v>2</v>
      </c>
      <c r="V189">
        <v>5</v>
      </c>
      <c r="W189">
        <v>1</v>
      </c>
      <c r="X189">
        <v>0</v>
      </c>
      <c r="Y189">
        <v>0</v>
      </c>
      <c r="Z189">
        <v>0</v>
      </c>
      <c r="AA189">
        <v>1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</row>
    <row r="190" spans="1:33" x14ac:dyDescent="0.25">
      <c r="A190" t="s">
        <v>40</v>
      </c>
      <c r="B190" t="s">
        <v>121</v>
      </c>
      <c r="C190" t="s">
        <v>122</v>
      </c>
      <c r="D190" t="s">
        <v>73</v>
      </c>
      <c r="E190" t="s">
        <v>74</v>
      </c>
      <c r="F190" t="s">
        <v>61</v>
      </c>
      <c r="G190" t="s">
        <v>62</v>
      </c>
      <c r="H190">
        <v>79</v>
      </c>
      <c r="I190">
        <v>56</v>
      </c>
      <c r="J190">
        <v>56</v>
      </c>
      <c r="K190">
        <v>180941</v>
      </c>
      <c r="L190">
        <v>51284371</v>
      </c>
      <c r="M190">
        <v>1613896</v>
      </c>
      <c r="N190">
        <v>0</v>
      </c>
      <c r="O190">
        <v>0</v>
      </c>
      <c r="P190">
        <v>53200328.640000001</v>
      </c>
      <c r="Q190">
        <v>23</v>
      </c>
      <c r="R190">
        <v>100</v>
      </c>
      <c r="S190">
        <v>0</v>
      </c>
      <c r="T190">
        <v>56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</row>
    <row r="191" spans="1:33" x14ac:dyDescent="0.25">
      <c r="A191" t="s">
        <v>40</v>
      </c>
      <c r="B191" t="s">
        <v>121</v>
      </c>
      <c r="C191" t="s">
        <v>122</v>
      </c>
      <c r="D191" t="s">
        <v>73</v>
      </c>
      <c r="E191" t="s">
        <v>74</v>
      </c>
      <c r="F191" t="s">
        <v>54</v>
      </c>
      <c r="G191" t="s">
        <v>55</v>
      </c>
      <c r="H191">
        <v>21</v>
      </c>
      <c r="I191">
        <v>21</v>
      </c>
      <c r="J191">
        <v>21</v>
      </c>
      <c r="K191">
        <v>4164</v>
      </c>
      <c r="L191">
        <v>4998161</v>
      </c>
      <c r="M191">
        <v>74718</v>
      </c>
      <c r="N191">
        <v>0</v>
      </c>
      <c r="O191">
        <v>0</v>
      </c>
      <c r="P191">
        <v>5104478.62</v>
      </c>
      <c r="Q191">
        <v>0</v>
      </c>
      <c r="R191">
        <v>100</v>
      </c>
      <c r="S191">
        <v>0</v>
      </c>
      <c r="T191">
        <v>21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</row>
    <row r="192" spans="1:33" x14ac:dyDescent="0.25">
      <c r="A192" t="s">
        <v>40</v>
      </c>
      <c r="B192" t="s">
        <v>121</v>
      </c>
      <c r="C192" t="s">
        <v>122</v>
      </c>
      <c r="D192" t="s">
        <v>73</v>
      </c>
      <c r="E192" t="s">
        <v>74</v>
      </c>
      <c r="F192" t="s">
        <v>56</v>
      </c>
      <c r="G192" t="s">
        <v>56</v>
      </c>
      <c r="H192">
        <v>6</v>
      </c>
      <c r="I192">
        <v>1</v>
      </c>
      <c r="J192">
        <v>1</v>
      </c>
      <c r="K192">
        <v>467.4</v>
      </c>
      <c r="L192">
        <v>11162</v>
      </c>
      <c r="M192">
        <v>8936</v>
      </c>
      <c r="N192">
        <v>2026</v>
      </c>
      <c r="O192">
        <v>0</v>
      </c>
      <c r="P192">
        <v>18145.07</v>
      </c>
      <c r="Q192">
        <v>2</v>
      </c>
      <c r="R192">
        <v>100</v>
      </c>
      <c r="S192">
        <v>22.67</v>
      </c>
      <c r="T192">
        <v>1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</row>
    <row r="193" spans="1:33" x14ac:dyDescent="0.25">
      <c r="A193" t="s">
        <v>40</v>
      </c>
      <c r="B193" t="s">
        <v>123</v>
      </c>
      <c r="C193" t="s">
        <v>124</v>
      </c>
      <c r="D193" t="s">
        <v>43</v>
      </c>
      <c r="E193" t="s">
        <v>44</v>
      </c>
      <c r="F193" t="s">
        <v>45</v>
      </c>
      <c r="G193" t="s">
        <v>46</v>
      </c>
      <c r="H193">
        <v>1773</v>
      </c>
      <c r="I193">
        <v>1291</v>
      </c>
      <c r="J193">
        <v>1287</v>
      </c>
      <c r="K193">
        <v>35468.17</v>
      </c>
      <c r="L193">
        <v>1871373</v>
      </c>
      <c r="M193">
        <v>444805.47</v>
      </c>
      <c r="N193">
        <v>62873</v>
      </c>
      <c r="O193">
        <v>391217.47</v>
      </c>
      <c r="P193">
        <v>1864011.84</v>
      </c>
      <c r="Q193">
        <v>474</v>
      </c>
      <c r="R193">
        <v>0</v>
      </c>
      <c r="S193">
        <v>14.13</v>
      </c>
      <c r="T193">
        <v>1248</v>
      </c>
      <c r="U193">
        <v>0</v>
      </c>
      <c r="V193">
        <v>39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</row>
    <row r="194" spans="1:33" x14ac:dyDescent="0.25">
      <c r="A194" t="s">
        <v>40</v>
      </c>
      <c r="B194" t="s">
        <v>123</v>
      </c>
      <c r="C194" t="s">
        <v>124</v>
      </c>
      <c r="D194" t="s">
        <v>43</v>
      </c>
      <c r="E194" t="s">
        <v>44</v>
      </c>
      <c r="F194" t="s">
        <v>59</v>
      </c>
      <c r="G194" t="s">
        <v>70</v>
      </c>
      <c r="H194">
        <v>1</v>
      </c>
      <c r="I194">
        <v>0</v>
      </c>
      <c r="J194">
        <v>0</v>
      </c>
      <c r="K194">
        <v>0</v>
      </c>
      <c r="L194">
        <v>4800</v>
      </c>
      <c r="M194">
        <v>0</v>
      </c>
      <c r="N194">
        <v>0</v>
      </c>
      <c r="O194">
        <v>0</v>
      </c>
      <c r="P194">
        <v>4800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</row>
    <row r="195" spans="1:33" x14ac:dyDescent="0.25">
      <c r="A195" t="s">
        <v>40</v>
      </c>
      <c r="B195" t="s">
        <v>123</v>
      </c>
      <c r="C195" t="s">
        <v>124</v>
      </c>
      <c r="D195" t="s">
        <v>43</v>
      </c>
      <c r="E195" t="s">
        <v>44</v>
      </c>
      <c r="F195" t="s">
        <v>47</v>
      </c>
      <c r="G195" t="s">
        <v>49</v>
      </c>
      <c r="H195">
        <v>20</v>
      </c>
      <c r="I195">
        <v>18</v>
      </c>
      <c r="J195">
        <v>18</v>
      </c>
      <c r="K195">
        <v>9381.14</v>
      </c>
      <c r="L195">
        <v>-2300</v>
      </c>
      <c r="M195">
        <v>91410</v>
      </c>
      <c r="N195">
        <v>91450</v>
      </c>
      <c r="O195">
        <v>0</v>
      </c>
      <c r="P195">
        <v>-2325.84</v>
      </c>
      <c r="Q195">
        <v>2</v>
      </c>
      <c r="R195">
        <v>100</v>
      </c>
      <c r="S195">
        <v>100.04</v>
      </c>
      <c r="T195">
        <v>18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</row>
    <row r="196" spans="1:33" x14ac:dyDescent="0.25">
      <c r="A196" t="s">
        <v>40</v>
      </c>
      <c r="B196" t="s">
        <v>123</v>
      </c>
      <c r="C196" t="s">
        <v>124</v>
      </c>
      <c r="D196" t="s">
        <v>43</v>
      </c>
      <c r="E196" t="s">
        <v>44</v>
      </c>
      <c r="F196" t="s">
        <v>52</v>
      </c>
      <c r="G196" t="s">
        <v>53</v>
      </c>
      <c r="H196">
        <v>47</v>
      </c>
      <c r="I196">
        <v>23</v>
      </c>
      <c r="J196">
        <v>23</v>
      </c>
      <c r="K196">
        <v>1783.58</v>
      </c>
      <c r="L196">
        <v>20755</v>
      </c>
      <c r="M196">
        <v>25292</v>
      </c>
      <c r="N196">
        <v>26676</v>
      </c>
      <c r="O196">
        <v>0</v>
      </c>
      <c r="P196">
        <v>19493.47</v>
      </c>
      <c r="Q196">
        <v>22</v>
      </c>
      <c r="R196">
        <v>100</v>
      </c>
      <c r="S196">
        <v>105.47</v>
      </c>
      <c r="T196">
        <v>20</v>
      </c>
      <c r="U196">
        <v>0</v>
      </c>
      <c r="V196">
        <v>3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</row>
    <row r="197" spans="1:33" x14ac:dyDescent="0.25">
      <c r="A197" t="s">
        <v>40</v>
      </c>
      <c r="B197" t="s">
        <v>123</v>
      </c>
      <c r="C197" t="s">
        <v>124</v>
      </c>
      <c r="D197" t="s">
        <v>43</v>
      </c>
      <c r="E197" t="s">
        <v>44</v>
      </c>
      <c r="F197" t="s">
        <v>61</v>
      </c>
      <c r="G197" t="s">
        <v>62</v>
      </c>
      <c r="H197">
        <v>49</v>
      </c>
      <c r="I197">
        <v>35</v>
      </c>
      <c r="J197">
        <v>35</v>
      </c>
      <c r="K197">
        <v>69451</v>
      </c>
      <c r="L197">
        <v>20109845</v>
      </c>
      <c r="M197">
        <v>568107</v>
      </c>
      <c r="N197">
        <v>99000</v>
      </c>
      <c r="O197">
        <v>0</v>
      </c>
      <c r="P197">
        <v>20692654.719999999</v>
      </c>
      <c r="Q197">
        <v>14</v>
      </c>
      <c r="R197">
        <v>100</v>
      </c>
      <c r="S197">
        <v>17.43</v>
      </c>
      <c r="T197">
        <v>35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</row>
    <row r="198" spans="1:33" x14ac:dyDescent="0.25">
      <c r="A198" t="s">
        <v>40</v>
      </c>
      <c r="B198" t="s">
        <v>123</v>
      </c>
      <c r="C198" t="s">
        <v>124</v>
      </c>
      <c r="D198" t="s">
        <v>43</v>
      </c>
      <c r="E198" t="s">
        <v>44</v>
      </c>
      <c r="F198" t="s">
        <v>54</v>
      </c>
      <c r="G198" t="s">
        <v>55</v>
      </c>
      <c r="H198">
        <v>28</v>
      </c>
      <c r="I198">
        <v>28</v>
      </c>
      <c r="J198">
        <v>28</v>
      </c>
      <c r="K198">
        <v>10537</v>
      </c>
      <c r="L198">
        <v>552268</v>
      </c>
      <c r="M198">
        <v>101827</v>
      </c>
      <c r="N198">
        <v>0</v>
      </c>
      <c r="O198">
        <v>0</v>
      </c>
      <c r="P198">
        <v>657472.97</v>
      </c>
      <c r="Q198">
        <v>0</v>
      </c>
      <c r="R198">
        <v>100</v>
      </c>
      <c r="S198">
        <v>0</v>
      </c>
      <c r="T198">
        <v>28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</row>
    <row r="199" spans="1:33" x14ac:dyDescent="0.25">
      <c r="A199" t="s">
        <v>40</v>
      </c>
      <c r="B199" t="s">
        <v>123</v>
      </c>
      <c r="C199" t="s">
        <v>124</v>
      </c>
      <c r="D199" t="s">
        <v>43</v>
      </c>
      <c r="E199" t="s">
        <v>44</v>
      </c>
      <c r="F199" t="s">
        <v>56</v>
      </c>
      <c r="G199" t="s">
        <v>56</v>
      </c>
      <c r="H199">
        <v>5</v>
      </c>
      <c r="I199">
        <v>1</v>
      </c>
      <c r="J199">
        <v>1</v>
      </c>
      <c r="K199">
        <v>564</v>
      </c>
      <c r="L199">
        <v>-27417</v>
      </c>
      <c r="M199">
        <v>7234</v>
      </c>
      <c r="N199">
        <v>4000</v>
      </c>
      <c r="O199">
        <v>0</v>
      </c>
      <c r="P199">
        <v>-24182</v>
      </c>
      <c r="Q199">
        <v>3</v>
      </c>
      <c r="R199">
        <v>100</v>
      </c>
      <c r="S199">
        <v>55.29</v>
      </c>
      <c r="T199">
        <v>1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</row>
    <row r="200" spans="1:33" x14ac:dyDescent="0.25">
      <c r="A200" t="s">
        <v>40</v>
      </c>
      <c r="B200" t="s">
        <v>125</v>
      </c>
      <c r="C200" t="s">
        <v>126</v>
      </c>
      <c r="D200" t="s">
        <v>57</v>
      </c>
      <c r="E200" t="s">
        <v>58</v>
      </c>
      <c r="F200" t="s">
        <v>45</v>
      </c>
      <c r="G200" t="s">
        <v>46</v>
      </c>
      <c r="H200">
        <v>1746</v>
      </c>
      <c r="I200">
        <v>1288</v>
      </c>
      <c r="J200">
        <v>1288</v>
      </c>
      <c r="K200">
        <v>18900.12</v>
      </c>
      <c r="L200">
        <v>3502817</v>
      </c>
      <c r="M200">
        <v>337236.32</v>
      </c>
      <c r="N200">
        <v>54324</v>
      </c>
      <c r="O200">
        <v>301575.32</v>
      </c>
      <c r="P200">
        <v>3495827.62</v>
      </c>
      <c r="Q200">
        <v>458</v>
      </c>
      <c r="R200">
        <v>100</v>
      </c>
      <c r="S200">
        <v>16.11</v>
      </c>
      <c r="T200">
        <v>1288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</row>
    <row r="201" spans="1:33" x14ac:dyDescent="0.25">
      <c r="A201" t="s">
        <v>40</v>
      </c>
      <c r="B201" t="s">
        <v>125</v>
      </c>
      <c r="C201" t="s">
        <v>126</v>
      </c>
      <c r="D201" t="s">
        <v>57</v>
      </c>
      <c r="E201" t="s">
        <v>58</v>
      </c>
      <c r="F201" t="s">
        <v>59</v>
      </c>
      <c r="G201" t="s">
        <v>70</v>
      </c>
      <c r="H201">
        <v>3</v>
      </c>
      <c r="I201">
        <v>1</v>
      </c>
      <c r="J201">
        <v>1</v>
      </c>
      <c r="K201">
        <v>3</v>
      </c>
      <c r="L201">
        <v>45596</v>
      </c>
      <c r="M201">
        <v>223.48</v>
      </c>
      <c r="N201">
        <v>0</v>
      </c>
      <c r="O201">
        <v>213.48</v>
      </c>
      <c r="P201">
        <v>45613.83</v>
      </c>
      <c r="Q201">
        <v>1</v>
      </c>
      <c r="R201">
        <v>100</v>
      </c>
      <c r="S201">
        <v>0</v>
      </c>
      <c r="T201">
        <v>1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</row>
    <row r="202" spans="1:33" x14ac:dyDescent="0.25">
      <c r="A202" t="s">
        <v>40</v>
      </c>
      <c r="B202" t="s">
        <v>125</v>
      </c>
      <c r="C202" t="s">
        <v>126</v>
      </c>
      <c r="D202" t="s">
        <v>57</v>
      </c>
      <c r="E202" t="s">
        <v>58</v>
      </c>
      <c r="F202" t="s">
        <v>47</v>
      </c>
      <c r="G202" t="s">
        <v>49</v>
      </c>
      <c r="H202">
        <v>22</v>
      </c>
      <c r="I202">
        <v>14</v>
      </c>
      <c r="J202">
        <v>14</v>
      </c>
      <c r="K202">
        <v>5649.41</v>
      </c>
      <c r="L202">
        <v>23899</v>
      </c>
      <c r="M202">
        <v>57263</v>
      </c>
      <c r="N202">
        <v>57501.47</v>
      </c>
      <c r="O202">
        <v>0</v>
      </c>
      <c r="P202">
        <v>23720.87</v>
      </c>
      <c r="Q202">
        <v>7</v>
      </c>
      <c r="R202">
        <v>100</v>
      </c>
      <c r="S202">
        <v>100.42</v>
      </c>
      <c r="T202">
        <v>9</v>
      </c>
      <c r="U202">
        <v>0</v>
      </c>
      <c r="V202">
        <v>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</row>
    <row r="203" spans="1:33" x14ac:dyDescent="0.25">
      <c r="A203" t="s">
        <v>40</v>
      </c>
      <c r="B203" t="s">
        <v>125</v>
      </c>
      <c r="C203" t="s">
        <v>126</v>
      </c>
      <c r="D203" t="s">
        <v>57</v>
      </c>
      <c r="E203" t="s">
        <v>58</v>
      </c>
      <c r="F203" t="s">
        <v>50</v>
      </c>
      <c r="G203" t="s">
        <v>51</v>
      </c>
      <c r="H203">
        <v>10</v>
      </c>
      <c r="I203">
        <v>10</v>
      </c>
      <c r="J203">
        <v>0</v>
      </c>
      <c r="K203">
        <v>0</v>
      </c>
      <c r="L203">
        <v>-22303.179</v>
      </c>
      <c r="M203">
        <v>0</v>
      </c>
      <c r="N203">
        <v>0</v>
      </c>
      <c r="O203">
        <v>94442.17</v>
      </c>
      <c r="P203">
        <v>-116745.349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</row>
    <row r="204" spans="1:33" x14ac:dyDescent="0.25">
      <c r="A204" t="s">
        <v>40</v>
      </c>
      <c r="B204" t="s">
        <v>125</v>
      </c>
      <c r="C204" t="s">
        <v>126</v>
      </c>
      <c r="D204" t="s">
        <v>57</v>
      </c>
      <c r="E204" t="s">
        <v>58</v>
      </c>
      <c r="F204" t="s">
        <v>52</v>
      </c>
      <c r="G204" t="s">
        <v>53</v>
      </c>
      <c r="H204">
        <v>25</v>
      </c>
      <c r="I204">
        <v>17</v>
      </c>
      <c r="J204">
        <v>16</v>
      </c>
      <c r="K204">
        <v>439.89</v>
      </c>
      <c r="L204">
        <v>61102</v>
      </c>
      <c r="M204">
        <v>15961</v>
      </c>
      <c r="N204">
        <v>16336</v>
      </c>
      <c r="O204">
        <v>0</v>
      </c>
      <c r="P204">
        <v>60965.24</v>
      </c>
      <c r="Q204">
        <v>8</v>
      </c>
      <c r="R204">
        <v>0</v>
      </c>
      <c r="S204">
        <v>102.35</v>
      </c>
      <c r="T204">
        <v>13</v>
      </c>
      <c r="U204">
        <v>0</v>
      </c>
      <c r="V204">
        <v>3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</row>
    <row r="205" spans="1:33" x14ac:dyDescent="0.25">
      <c r="A205" t="s">
        <v>40</v>
      </c>
      <c r="B205" t="s">
        <v>125</v>
      </c>
      <c r="C205" t="s">
        <v>126</v>
      </c>
      <c r="D205" t="s">
        <v>57</v>
      </c>
      <c r="E205" t="s">
        <v>58</v>
      </c>
      <c r="F205" t="s">
        <v>61</v>
      </c>
      <c r="G205" t="s">
        <v>62</v>
      </c>
      <c r="H205">
        <v>50</v>
      </c>
      <c r="I205">
        <v>48</v>
      </c>
      <c r="J205">
        <v>48</v>
      </c>
      <c r="K205">
        <v>143261</v>
      </c>
      <c r="L205">
        <v>37555620</v>
      </c>
      <c r="M205">
        <v>1249199</v>
      </c>
      <c r="N205">
        <v>0</v>
      </c>
      <c r="O205">
        <v>0</v>
      </c>
      <c r="P205">
        <v>39022953.289999999</v>
      </c>
      <c r="Q205">
        <v>2</v>
      </c>
      <c r="R205">
        <v>100</v>
      </c>
      <c r="S205">
        <v>0</v>
      </c>
      <c r="T205">
        <v>48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</row>
    <row r="206" spans="1:33" x14ac:dyDescent="0.25">
      <c r="A206" t="s">
        <v>40</v>
      </c>
      <c r="B206" t="s">
        <v>125</v>
      </c>
      <c r="C206" t="s">
        <v>126</v>
      </c>
      <c r="D206" t="s">
        <v>57</v>
      </c>
      <c r="E206" t="s">
        <v>58</v>
      </c>
      <c r="F206" t="s">
        <v>54</v>
      </c>
      <c r="G206" t="s">
        <v>55</v>
      </c>
      <c r="H206">
        <v>9</v>
      </c>
      <c r="I206">
        <v>8</v>
      </c>
      <c r="J206">
        <v>8</v>
      </c>
      <c r="K206">
        <v>908</v>
      </c>
      <c r="L206">
        <v>204153</v>
      </c>
      <c r="M206">
        <v>15499</v>
      </c>
      <c r="N206">
        <v>0</v>
      </c>
      <c r="O206">
        <v>0</v>
      </c>
      <c r="P206">
        <v>221679.2</v>
      </c>
      <c r="Q206">
        <v>1</v>
      </c>
      <c r="R206">
        <v>100</v>
      </c>
      <c r="S206">
        <v>0</v>
      </c>
      <c r="T206">
        <v>8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</row>
    <row r="207" spans="1:33" x14ac:dyDescent="0.25">
      <c r="A207" t="s">
        <v>40</v>
      </c>
      <c r="B207" t="s">
        <v>127</v>
      </c>
      <c r="C207" t="s">
        <v>128</v>
      </c>
      <c r="D207" t="s">
        <v>65</v>
      </c>
      <c r="E207" t="s">
        <v>66</v>
      </c>
      <c r="F207" t="s">
        <v>45</v>
      </c>
      <c r="G207" t="s">
        <v>46</v>
      </c>
      <c r="H207">
        <v>1</v>
      </c>
      <c r="I207">
        <v>1</v>
      </c>
      <c r="J207">
        <v>1</v>
      </c>
      <c r="K207">
        <v>21</v>
      </c>
      <c r="L207">
        <v>-120</v>
      </c>
      <c r="M207">
        <v>291.83</v>
      </c>
      <c r="N207">
        <v>0</v>
      </c>
      <c r="O207">
        <v>291.83</v>
      </c>
      <c r="P207">
        <v>-120</v>
      </c>
      <c r="Q207">
        <v>0</v>
      </c>
      <c r="R207">
        <v>100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</row>
    <row r="208" spans="1:33" x14ac:dyDescent="0.25">
      <c r="A208" t="s">
        <v>40</v>
      </c>
      <c r="B208" t="s">
        <v>127</v>
      </c>
      <c r="C208" t="s">
        <v>128</v>
      </c>
      <c r="D208" t="s">
        <v>89</v>
      </c>
      <c r="E208" t="s">
        <v>90</v>
      </c>
      <c r="F208" t="s">
        <v>45</v>
      </c>
      <c r="G208" t="s">
        <v>46</v>
      </c>
      <c r="H208">
        <v>2055</v>
      </c>
      <c r="I208">
        <v>1467</v>
      </c>
      <c r="J208">
        <v>1463</v>
      </c>
      <c r="K208">
        <v>50719.23</v>
      </c>
      <c r="L208">
        <v>5694320</v>
      </c>
      <c r="M208">
        <v>584655.18000000005</v>
      </c>
      <c r="N208">
        <v>74668</v>
      </c>
      <c r="O208">
        <v>523689.18</v>
      </c>
      <c r="P208">
        <v>5692063.9100000001</v>
      </c>
      <c r="Q208">
        <v>532</v>
      </c>
      <c r="R208">
        <v>0</v>
      </c>
      <c r="S208">
        <v>12.77</v>
      </c>
      <c r="T208">
        <v>1463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</row>
    <row r="209" spans="1:33" x14ac:dyDescent="0.25">
      <c r="A209" t="s">
        <v>40</v>
      </c>
      <c r="B209" t="s">
        <v>127</v>
      </c>
      <c r="C209" t="s">
        <v>128</v>
      </c>
      <c r="D209" t="s">
        <v>89</v>
      </c>
      <c r="E209" t="s">
        <v>90</v>
      </c>
      <c r="F209" t="s">
        <v>59</v>
      </c>
      <c r="G209" t="s">
        <v>70</v>
      </c>
      <c r="H209">
        <v>1</v>
      </c>
      <c r="I209">
        <v>1</v>
      </c>
      <c r="J209">
        <v>1</v>
      </c>
      <c r="K209">
        <v>5</v>
      </c>
      <c r="L209">
        <v>-2438</v>
      </c>
      <c r="M209">
        <v>229.14</v>
      </c>
      <c r="N209">
        <v>0</v>
      </c>
      <c r="O209">
        <v>229.14</v>
      </c>
      <c r="P209">
        <v>-2438</v>
      </c>
      <c r="Q209">
        <v>0</v>
      </c>
      <c r="R209">
        <v>100</v>
      </c>
      <c r="S209">
        <v>0</v>
      </c>
      <c r="T209">
        <v>1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</row>
    <row r="210" spans="1:33" x14ac:dyDescent="0.25">
      <c r="A210" t="s">
        <v>40</v>
      </c>
      <c r="B210" t="s">
        <v>127</v>
      </c>
      <c r="C210" t="s">
        <v>128</v>
      </c>
      <c r="D210" t="s">
        <v>89</v>
      </c>
      <c r="E210" t="s">
        <v>90</v>
      </c>
      <c r="F210" t="s">
        <v>47</v>
      </c>
      <c r="G210" t="s">
        <v>49</v>
      </c>
      <c r="H210">
        <v>53</v>
      </c>
      <c r="I210">
        <v>43</v>
      </c>
      <c r="J210">
        <v>43</v>
      </c>
      <c r="K210">
        <v>8654.49</v>
      </c>
      <c r="L210">
        <v>9941.1</v>
      </c>
      <c r="M210">
        <v>90302</v>
      </c>
      <c r="N210">
        <v>90956</v>
      </c>
      <c r="O210">
        <v>0</v>
      </c>
      <c r="P210">
        <v>9330.57</v>
      </c>
      <c r="Q210">
        <v>7</v>
      </c>
      <c r="R210">
        <v>100</v>
      </c>
      <c r="S210">
        <v>100.72</v>
      </c>
      <c r="T210">
        <v>43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</row>
    <row r="211" spans="1:33" x14ac:dyDescent="0.25">
      <c r="A211" t="s">
        <v>40</v>
      </c>
      <c r="B211" t="s">
        <v>127</v>
      </c>
      <c r="C211" t="s">
        <v>128</v>
      </c>
      <c r="D211" t="s">
        <v>89</v>
      </c>
      <c r="E211" t="s">
        <v>90</v>
      </c>
      <c r="F211" t="s">
        <v>50</v>
      </c>
      <c r="G211" t="s">
        <v>51</v>
      </c>
      <c r="H211">
        <v>6</v>
      </c>
      <c r="I211">
        <v>6</v>
      </c>
      <c r="J211">
        <v>0</v>
      </c>
      <c r="K211">
        <v>0</v>
      </c>
      <c r="L211">
        <v>-12299.357</v>
      </c>
      <c r="M211">
        <v>0</v>
      </c>
      <c r="N211">
        <v>0</v>
      </c>
      <c r="O211">
        <v>17717.080000000002</v>
      </c>
      <c r="P211">
        <v>-30016.437000000002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</row>
    <row r="212" spans="1:33" x14ac:dyDescent="0.25">
      <c r="A212" t="s">
        <v>40</v>
      </c>
      <c r="B212" t="s">
        <v>127</v>
      </c>
      <c r="C212" t="s">
        <v>128</v>
      </c>
      <c r="D212" t="s">
        <v>89</v>
      </c>
      <c r="E212" t="s">
        <v>90</v>
      </c>
      <c r="F212" t="s">
        <v>52</v>
      </c>
      <c r="G212" t="s">
        <v>53</v>
      </c>
      <c r="H212">
        <v>86</v>
      </c>
      <c r="I212">
        <v>43</v>
      </c>
      <c r="J212">
        <v>43</v>
      </c>
      <c r="K212">
        <v>10617.18</v>
      </c>
      <c r="L212">
        <v>124511</v>
      </c>
      <c r="M212">
        <v>90628.72</v>
      </c>
      <c r="N212">
        <v>77082</v>
      </c>
      <c r="O212">
        <v>13830.72</v>
      </c>
      <c r="P212">
        <v>124289.27</v>
      </c>
      <c r="Q212">
        <v>41</v>
      </c>
      <c r="R212">
        <v>100</v>
      </c>
      <c r="S212">
        <v>85.05</v>
      </c>
      <c r="T212">
        <v>43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</row>
    <row r="213" spans="1:33" x14ac:dyDescent="0.25">
      <c r="A213" t="s">
        <v>40</v>
      </c>
      <c r="B213" t="s">
        <v>127</v>
      </c>
      <c r="C213" t="s">
        <v>128</v>
      </c>
      <c r="D213" t="s">
        <v>89</v>
      </c>
      <c r="E213" t="s">
        <v>90</v>
      </c>
      <c r="F213" t="s">
        <v>61</v>
      </c>
      <c r="G213" t="s">
        <v>62</v>
      </c>
      <c r="H213">
        <v>70</v>
      </c>
      <c r="I213">
        <v>62</v>
      </c>
      <c r="J213">
        <v>62</v>
      </c>
      <c r="K213">
        <v>107130</v>
      </c>
      <c r="L213">
        <v>34333584</v>
      </c>
      <c r="M213">
        <v>999385</v>
      </c>
      <c r="N213">
        <v>50000</v>
      </c>
      <c r="O213">
        <v>0</v>
      </c>
      <c r="P213">
        <v>35463010.5</v>
      </c>
      <c r="Q213">
        <v>8</v>
      </c>
      <c r="R213">
        <v>100</v>
      </c>
      <c r="S213">
        <v>5</v>
      </c>
      <c r="T213">
        <v>62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</row>
    <row r="214" spans="1:33" x14ac:dyDescent="0.25">
      <c r="A214" t="s">
        <v>40</v>
      </c>
      <c r="B214" t="s">
        <v>127</v>
      </c>
      <c r="C214" t="s">
        <v>128</v>
      </c>
      <c r="D214" t="s">
        <v>89</v>
      </c>
      <c r="E214" t="s">
        <v>90</v>
      </c>
      <c r="F214" t="s">
        <v>54</v>
      </c>
      <c r="G214" t="s">
        <v>55</v>
      </c>
      <c r="H214">
        <v>14</v>
      </c>
      <c r="I214">
        <v>14</v>
      </c>
      <c r="J214">
        <v>14</v>
      </c>
      <c r="K214">
        <v>8600</v>
      </c>
      <c r="L214">
        <v>2536623</v>
      </c>
      <c r="M214">
        <v>95828</v>
      </c>
      <c r="N214">
        <v>75000</v>
      </c>
      <c r="O214">
        <v>0</v>
      </c>
      <c r="P214">
        <v>2576010</v>
      </c>
      <c r="Q214">
        <v>0</v>
      </c>
      <c r="R214">
        <v>100</v>
      </c>
      <c r="S214">
        <v>78.27</v>
      </c>
      <c r="T214">
        <v>14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</row>
    <row r="215" spans="1:33" x14ac:dyDescent="0.25">
      <c r="A215" t="s">
        <v>40</v>
      </c>
      <c r="B215" t="s">
        <v>127</v>
      </c>
      <c r="C215" t="s">
        <v>128</v>
      </c>
      <c r="D215" t="s">
        <v>89</v>
      </c>
      <c r="E215" t="s">
        <v>90</v>
      </c>
      <c r="F215" t="s">
        <v>56</v>
      </c>
      <c r="G215" t="s">
        <v>56</v>
      </c>
      <c r="H215">
        <v>3</v>
      </c>
      <c r="I215">
        <v>1</v>
      </c>
      <c r="J215">
        <v>1</v>
      </c>
      <c r="K215">
        <v>571</v>
      </c>
      <c r="L215">
        <v>-9248</v>
      </c>
      <c r="M215">
        <v>14303</v>
      </c>
      <c r="N215">
        <v>14302</v>
      </c>
      <c r="O215">
        <v>0</v>
      </c>
      <c r="P215">
        <v>-8861.7999999999993</v>
      </c>
      <c r="Q215">
        <v>1</v>
      </c>
      <c r="R215">
        <v>100</v>
      </c>
      <c r="S215">
        <v>99.99</v>
      </c>
      <c r="T215">
        <v>1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</row>
    <row r="216" spans="1:33" x14ac:dyDescent="0.25">
      <c r="A216" t="s">
        <v>40</v>
      </c>
      <c r="B216" t="s">
        <v>129</v>
      </c>
      <c r="C216" t="s">
        <v>130</v>
      </c>
      <c r="D216" t="s">
        <v>43</v>
      </c>
      <c r="E216" t="s">
        <v>44</v>
      </c>
      <c r="F216" t="s">
        <v>45</v>
      </c>
      <c r="G216" t="s">
        <v>46</v>
      </c>
      <c r="H216">
        <v>1811</v>
      </c>
      <c r="I216">
        <v>1157</v>
      </c>
      <c r="J216">
        <v>1157</v>
      </c>
      <c r="K216">
        <v>35279.769999999997</v>
      </c>
      <c r="L216">
        <v>1354392.87</v>
      </c>
      <c r="M216">
        <v>421556.22</v>
      </c>
      <c r="N216">
        <v>71101</v>
      </c>
      <c r="O216">
        <v>363028.22</v>
      </c>
      <c r="P216">
        <v>1344384.52</v>
      </c>
      <c r="Q216">
        <v>652</v>
      </c>
      <c r="R216">
        <v>100</v>
      </c>
      <c r="S216">
        <v>16.87</v>
      </c>
      <c r="T216">
        <v>1130</v>
      </c>
      <c r="U216">
        <v>0</v>
      </c>
      <c r="V216">
        <v>26</v>
      </c>
      <c r="W216">
        <v>0</v>
      </c>
      <c r="X216">
        <v>0</v>
      </c>
      <c r="Y216">
        <v>0</v>
      </c>
      <c r="Z216">
        <v>0</v>
      </c>
      <c r="AA216">
        <v>1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</row>
    <row r="217" spans="1:33" x14ac:dyDescent="0.25">
      <c r="A217" t="s">
        <v>40</v>
      </c>
      <c r="B217" t="s">
        <v>129</v>
      </c>
      <c r="C217" t="s">
        <v>130</v>
      </c>
      <c r="D217" t="s">
        <v>43</v>
      </c>
      <c r="E217" t="s">
        <v>44</v>
      </c>
      <c r="F217" t="s">
        <v>59</v>
      </c>
      <c r="G217" t="s">
        <v>70</v>
      </c>
      <c r="H217">
        <v>2</v>
      </c>
      <c r="I217">
        <v>2</v>
      </c>
      <c r="J217">
        <v>2</v>
      </c>
      <c r="K217">
        <v>7</v>
      </c>
      <c r="L217">
        <v>1795</v>
      </c>
      <c r="M217">
        <v>646</v>
      </c>
      <c r="N217">
        <v>905</v>
      </c>
      <c r="O217">
        <v>0</v>
      </c>
      <c r="P217">
        <v>1556.86</v>
      </c>
      <c r="Q217">
        <v>0</v>
      </c>
      <c r="R217">
        <v>100</v>
      </c>
      <c r="S217">
        <v>140.09</v>
      </c>
      <c r="T217">
        <v>2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</row>
    <row r="218" spans="1:33" x14ac:dyDescent="0.25">
      <c r="A218" t="s">
        <v>40</v>
      </c>
      <c r="B218" t="s">
        <v>129</v>
      </c>
      <c r="C218" t="s">
        <v>130</v>
      </c>
      <c r="D218" t="s">
        <v>43</v>
      </c>
      <c r="E218" t="s">
        <v>44</v>
      </c>
      <c r="F218" t="s">
        <v>47</v>
      </c>
      <c r="G218" t="s">
        <v>49</v>
      </c>
      <c r="H218">
        <v>73</v>
      </c>
      <c r="I218">
        <v>55</v>
      </c>
      <c r="J218">
        <v>55</v>
      </c>
      <c r="K218">
        <v>3928.26</v>
      </c>
      <c r="L218">
        <v>4586</v>
      </c>
      <c r="M218">
        <v>48584</v>
      </c>
      <c r="N218">
        <v>48619</v>
      </c>
      <c r="O218">
        <v>0</v>
      </c>
      <c r="P218">
        <v>4587.47</v>
      </c>
      <c r="Q218">
        <v>18</v>
      </c>
      <c r="R218">
        <v>100</v>
      </c>
      <c r="S218">
        <v>100.07</v>
      </c>
      <c r="T218">
        <v>53</v>
      </c>
      <c r="U218">
        <v>0</v>
      </c>
      <c r="V218">
        <v>2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</row>
    <row r="219" spans="1:33" x14ac:dyDescent="0.25">
      <c r="A219" t="s">
        <v>40</v>
      </c>
      <c r="B219" t="s">
        <v>129</v>
      </c>
      <c r="C219" t="s">
        <v>130</v>
      </c>
      <c r="D219" t="s">
        <v>43</v>
      </c>
      <c r="E219" t="s">
        <v>44</v>
      </c>
      <c r="F219" t="s">
        <v>52</v>
      </c>
      <c r="G219" t="s">
        <v>53</v>
      </c>
      <c r="H219">
        <v>36</v>
      </c>
      <c r="I219">
        <v>16</v>
      </c>
      <c r="J219">
        <v>16</v>
      </c>
      <c r="K219">
        <v>1823.21</v>
      </c>
      <c r="L219">
        <v>29011</v>
      </c>
      <c r="M219">
        <v>21172</v>
      </c>
      <c r="N219">
        <v>21173</v>
      </c>
      <c r="O219">
        <v>0</v>
      </c>
      <c r="P219">
        <v>29064.39</v>
      </c>
      <c r="Q219">
        <v>20</v>
      </c>
      <c r="R219">
        <v>100</v>
      </c>
      <c r="S219">
        <v>100</v>
      </c>
      <c r="T219">
        <v>16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</row>
    <row r="220" spans="1:33" x14ac:dyDescent="0.25">
      <c r="A220" t="s">
        <v>40</v>
      </c>
      <c r="B220" t="s">
        <v>129</v>
      </c>
      <c r="C220" t="s">
        <v>130</v>
      </c>
      <c r="D220" t="s">
        <v>43</v>
      </c>
      <c r="E220" t="s">
        <v>44</v>
      </c>
      <c r="F220" t="s">
        <v>61</v>
      </c>
      <c r="G220" t="s">
        <v>62</v>
      </c>
      <c r="H220">
        <v>50</v>
      </c>
      <c r="I220">
        <v>37</v>
      </c>
      <c r="J220">
        <v>37</v>
      </c>
      <c r="K220">
        <v>47291</v>
      </c>
      <c r="L220">
        <v>20669099</v>
      </c>
      <c r="M220">
        <v>444775</v>
      </c>
      <c r="N220">
        <v>0</v>
      </c>
      <c r="O220">
        <v>0</v>
      </c>
      <c r="P220">
        <v>21185516.27</v>
      </c>
      <c r="Q220">
        <v>13</v>
      </c>
      <c r="R220">
        <v>100</v>
      </c>
      <c r="S220">
        <v>0</v>
      </c>
      <c r="T220">
        <v>25</v>
      </c>
      <c r="U220">
        <v>0</v>
      </c>
      <c r="V220">
        <v>12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</row>
    <row r="221" spans="1:33" x14ac:dyDescent="0.25">
      <c r="A221" t="s">
        <v>40</v>
      </c>
      <c r="B221" t="s">
        <v>129</v>
      </c>
      <c r="C221" t="s">
        <v>130</v>
      </c>
      <c r="D221" t="s">
        <v>43</v>
      </c>
      <c r="E221" t="s">
        <v>44</v>
      </c>
      <c r="F221" t="s">
        <v>54</v>
      </c>
      <c r="G221" t="s">
        <v>55</v>
      </c>
      <c r="H221">
        <v>19</v>
      </c>
      <c r="I221">
        <v>19</v>
      </c>
      <c r="J221">
        <v>19</v>
      </c>
      <c r="K221">
        <v>3610</v>
      </c>
      <c r="L221">
        <v>1265431</v>
      </c>
      <c r="M221">
        <v>47245</v>
      </c>
      <c r="N221">
        <v>0</v>
      </c>
      <c r="O221">
        <v>0</v>
      </c>
      <c r="P221">
        <v>1320895.23</v>
      </c>
      <c r="Q221">
        <v>0</v>
      </c>
      <c r="R221">
        <v>100</v>
      </c>
      <c r="S221">
        <v>0</v>
      </c>
      <c r="T221">
        <v>19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</row>
    <row r="222" spans="1:33" x14ac:dyDescent="0.25">
      <c r="A222" t="s">
        <v>40</v>
      </c>
      <c r="B222" t="s">
        <v>129</v>
      </c>
      <c r="C222" t="s">
        <v>130</v>
      </c>
      <c r="D222" t="s">
        <v>43</v>
      </c>
      <c r="E222" t="s">
        <v>44</v>
      </c>
      <c r="F222" t="s">
        <v>56</v>
      </c>
      <c r="G222" t="s">
        <v>56</v>
      </c>
      <c r="H222">
        <v>3</v>
      </c>
      <c r="I222">
        <v>1</v>
      </c>
      <c r="J222">
        <v>1</v>
      </c>
      <c r="K222">
        <v>94</v>
      </c>
      <c r="L222">
        <v>-7627</v>
      </c>
      <c r="M222">
        <v>1339</v>
      </c>
      <c r="N222">
        <v>0</v>
      </c>
      <c r="O222">
        <v>0</v>
      </c>
      <c r="P222">
        <v>-6288</v>
      </c>
      <c r="Q222">
        <v>2</v>
      </c>
      <c r="R222">
        <v>100</v>
      </c>
      <c r="S222">
        <v>0</v>
      </c>
      <c r="T222">
        <v>1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</row>
    <row r="223" spans="1:33" x14ac:dyDescent="0.25">
      <c r="A223" t="s">
        <v>40</v>
      </c>
      <c r="B223" t="s">
        <v>131</v>
      </c>
      <c r="C223" t="s">
        <v>132</v>
      </c>
      <c r="D223" t="s">
        <v>89</v>
      </c>
      <c r="E223" t="s">
        <v>90</v>
      </c>
      <c r="F223" t="s">
        <v>47</v>
      </c>
      <c r="G223" t="s">
        <v>49</v>
      </c>
      <c r="H223">
        <v>1</v>
      </c>
      <c r="I223">
        <v>1</v>
      </c>
      <c r="J223">
        <v>1</v>
      </c>
      <c r="K223">
        <v>4438</v>
      </c>
      <c r="L223">
        <v>0</v>
      </c>
      <c r="M223">
        <v>38620</v>
      </c>
      <c r="N223">
        <v>38620</v>
      </c>
      <c r="O223">
        <v>0</v>
      </c>
      <c r="P223">
        <v>0</v>
      </c>
      <c r="Q223">
        <v>0</v>
      </c>
      <c r="R223">
        <v>100</v>
      </c>
      <c r="S223">
        <v>100</v>
      </c>
      <c r="T223">
        <v>1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</row>
    <row r="224" spans="1:33" x14ac:dyDescent="0.25">
      <c r="A224" t="s">
        <v>40</v>
      </c>
      <c r="B224" t="s">
        <v>131</v>
      </c>
      <c r="C224" t="s">
        <v>132</v>
      </c>
      <c r="D224" t="s">
        <v>89</v>
      </c>
      <c r="E224" t="s">
        <v>90</v>
      </c>
      <c r="F224" t="s">
        <v>52</v>
      </c>
      <c r="G224" t="s">
        <v>53</v>
      </c>
      <c r="H224">
        <v>1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</row>
    <row r="225" spans="1:33" x14ac:dyDescent="0.25">
      <c r="A225" t="s">
        <v>40</v>
      </c>
      <c r="B225" t="s">
        <v>133</v>
      </c>
      <c r="C225" t="s">
        <v>134</v>
      </c>
      <c r="D225" t="s">
        <v>73</v>
      </c>
      <c r="E225" t="s">
        <v>74</v>
      </c>
      <c r="F225" t="s">
        <v>45</v>
      </c>
      <c r="G225" t="s">
        <v>46</v>
      </c>
      <c r="H225">
        <v>1953</v>
      </c>
      <c r="I225">
        <v>972</v>
      </c>
      <c r="J225">
        <v>971</v>
      </c>
      <c r="K225">
        <v>27957.07</v>
      </c>
      <c r="L225">
        <v>7082568</v>
      </c>
      <c r="M225">
        <v>371355.92</v>
      </c>
      <c r="N225">
        <v>100625</v>
      </c>
      <c r="O225">
        <v>298062.92</v>
      </c>
      <c r="P225">
        <v>7077123.0700000003</v>
      </c>
      <c r="Q225">
        <v>980</v>
      </c>
      <c r="R225">
        <v>0</v>
      </c>
      <c r="S225">
        <v>27.1</v>
      </c>
      <c r="T225">
        <v>955</v>
      </c>
      <c r="U225">
        <v>8</v>
      </c>
      <c r="V225">
        <v>0</v>
      </c>
      <c r="W225">
        <v>5</v>
      </c>
      <c r="X225">
        <v>0</v>
      </c>
      <c r="Y225">
        <v>0</v>
      </c>
      <c r="Z225">
        <v>0</v>
      </c>
      <c r="AA225">
        <v>3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</row>
    <row r="226" spans="1:33" x14ac:dyDescent="0.25">
      <c r="A226" t="s">
        <v>40</v>
      </c>
      <c r="B226" t="s">
        <v>133</v>
      </c>
      <c r="C226" t="s">
        <v>134</v>
      </c>
      <c r="D226" t="s">
        <v>73</v>
      </c>
      <c r="E226" t="s">
        <v>74</v>
      </c>
      <c r="F226" t="s">
        <v>47</v>
      </c>
      <c r="G226" t="s">
        <v>49</v>
      </c>
      <c r="H226">
        <v>92</v>
      </c>
      <c r="I226">
        <v>70</v>
      </c>
      <c r="J226">
        <v>70</v>
      </c>
      <c r="K226">
        <v>9579.99</v>
      </c>
      <c r="L226">
        <v>117077.93</v>
      </c>
      <c r="M226">
        <v>108034.07</v>
      </c>
      <c r="N226">
        <v>113663.81</v>
      </c>
      <c r="O226">
        <v>0</v>
      </c>
      <c r="P226">
        <v>111931.46</v>
      </c>
      <c r="Q226">
        <v>22</v>
      </c>
      <c r="R226">
        <v>100</v>
      </c>
      <c r="S226">
        <v>105.21</v>
      </c>
      <c r="T226">
        <v>64</v>
      </c>
      <c r="U226">
        <v>2</v>
      </c>
      <c r="V226">
        <v>0</v>
      </c>
      <c r="W226">
        <v>1</v>
      </c>
      <c r="X226">
        <v>0</v>
      </c>
      <c r="Y226">
        <v>0</v>
      </c>
      <c r="Z226">
        <v>0</v>
      </c>
      <c r="AA226">
        <v>3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</row>
    <row r="227" spans="1:33" x14ac:dyDescent="0.25">
      <c r="A227" t="s">
        <v>40</v>
      </c>
      <c r="B227" t="s">
        <v>133</v>
      </c>
      <c r="C227" t="s">
        <v>134</v>
      </c>
      <c r="D227" t="s">
        <v>73</v>
      </c>
      <c r="E227" t="s">
        <v>74</v>
      </c>
      <c r="F227" t="s">
        <v>50</v>
      </c>
      <c r="G227" t="s">
        <v>51</v>
      </c>
      <c r="H227">
        <v>3</v>
      </c>
      <c r="I227">
        <v>3</v>
      </c>
      <c r="J227">
        <v>0</v>
      </c>
      <c r="K227">
        <v>0</v>
      </c>
      <c r="L227">
        <v>-11703.806</v>
      </c>
      <c r="M227">
        <v>0</v>
      </c>
      <c r="N227">
        <v>0</v>
      </c>
      <c r="O227">
        <v>12178.93</v>
      </c>
      <c r="P227">
        <v>-23882.736000000001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</row>
    <row r="228" spans="1:33" x14ac:dyDescent="0.25">
      <c r="A228" t="s">
        <v>40</v>
      </c>
      <c r="B228" t="s">
        <v>133</v>
      </c>
      <c r="C228" t="s">
        <v>134</v>
      </c>
      <c r="D228" t="s">
        <v>73</v>
      </c>
      <c r="E228" t="s">
        <v>74</v>
      </c>
      <c r="F228" t="s">
        <v>52</v>
      </c>
      <c r="G228" t="s">
        <v>53</v>
      </c>
      <c r="H228">
        <v>53</v>
      </c>
      <c r="I228">
        <v>35</v>
      </c>
      <c r="J228">
        <v>35</v>
      </c>
      <c r="K228">
        <v>9593.58</v>
      </c>
      <c r="L228">
        <v>54511</v>
      </c>
      <c r="M228">
        <v>93750.97</v>
      </c>
      <c r="N228">
        <v>92500</v>
      </c>
      <c r="O228">
        <v>1970.97</v>
      </c>
      <c r="P228">
        <v>54131.82</v>
      </c>
      <c r="Q228">
        <v>17</v>
      </c>
      <c r="R228">
        <v>100</v>
      </c>
      <c r="S228">
        <v>98.67</v>
      </c>
      <c r="T228">
        <v>34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1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</row>
    <row r="229" spans="1:33" x14ac:dyDescent="0.25">
      <c r="A229" t="s">
        <v>40</v>
      </c>
      <c r="B229" t="s">
        <v>133</v>
      </c>
      <c r="C229" t="s">
        <v>134</v>
      </c>
      <c r="D229" t="s">
        <v>73</v>
      </c>
      <c r="E229" t="s">
        <v>74</v>
      </c>
      <c r="F229" t="s">
        <v>61</v>
      </c>
      <c r="G229" t="s">
        <v>62</v>
      </c>
      <c r="H229">
        <v>55</v>
      </c>
      <c r="I229">
        <v>43</v>
      </c>
      <c r="J229">
        <v>43</v>
      </c>
      <c r="K229">
        <v>131339</v>
      </c>
      <c r="L229">
        <v>26478899</v>
      </c>
      <c r="M229">
        <v>1089814</v>
      </c>
      <c r="N229">
        <v>0</v>
      </c>
      <c r="O229">
        <v>0</v>
      </c>
      <c r="P229">
        <v>27718380.18</v>
      </c>
      <c r="Q229">
        <v>12</v>
      </c>
      <c r="R229">
        <v>100</v>
      </c>
      <c r="S229">
        <v>0</v>
      </c>
      <c r="T229">
        <v>43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</row>
    <row r="230" spans="1:33" x14ac:dyDescent="0.25">
      <c r="A230" t="s">
        <v>40</v>
      </c>
      <c r="B230" t="s">
        <v>133</v>
      </c>
      <c r="C230" t="s">
        <v>134</v>
      </c>
      <c r="D230" t="s">
        <v>73</v>
      </c>
      <c r="E230" t="s">
        <v>74</v>
      </c>
      <c r="F230" t="s">
        <v>54</v>
      </c>
      <c r="G230" t="s">
        <v>55</v>
      </c>
      <c r="H230">
        <v>9</v>
      </c>
      <c r="I230">
        <v>9</v>
      </c>
      <c r="J230">
        <v>9</v>
      </c>
      <c r="K230">
        <v>4380</v>
      </c>
      <c r="L230">
        <v>2330333</v>
      </c>
      <c r="M230">
        <v>57600</v>
      </c>
      <c r="N230">
        <v>0</v>
      </c>
      <c r="O230">
        <v>0</v>
      </c>
      <c r="P230">
        <v>2404097.37</v>
      </c>
      <c r="Q230">
        <v>0</v>
      </c>
      <c r="R230">
        <v>100</v>
      </c>
      <c r="S230">
        <v>0</v>
      </c>
      <c r="T230">
        <v>9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</row>
    <row r="231" spans="1:33" x14ac:dyDescent="0.25">
      <c r="A231" t="s">
        <v>40</v>
      </c>
      <c r="B231" t="s">
        <v>133</v>
      </c>
      <c r="C231" t="s">
        <v>134</v>
      </c>
      <c r="D231" t="s">
        <v>73</v>
      </c>
      <c r="E231" t="s">
        <v>74</v>
      </c>
      <c r="F231" t="s">
        <v>56</v>
      </c>
      <c r="G231" t="s">
        <v>56</v>
      </c>
      <c r="H231">
        <v>9</v>
      </c>
      <c r="I231">
        <v>3</v>
      </c>
      <c r="J231">
        <v>3</v>
      </c>
      <c r="K231">
        <v>6356.8</v>
      </c>
      <c r="L231">
        <v>-92771</v>
      </c>
      <c r="M231">
        <v>82270</v>
      </c>
      <c r="N231">
        <v>17691</v>
      </c>
      <c r="O231">
        <v>0</v>
      </c>
      <c r="P231">
        <v>-28133.63</v>
      </c>
      <c r="Q231">
        <v>2</v>
      </c>
      <c r="R231">
        <v>100</v>
      </c>
      <c r="S231">
        <v>21.5</v>
      </c>
      <c r="T231">
        <v>2</v>
      </c>
      <c r="U231">
        <v>0</v>
      </c>
      <c r="V231">
        <v>0</v>
      </c>
      <c r="W231">
        <v>1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</row>
    <row r="232" spans="1:33" x14ac:dyDescent="0.25">
      <c r="A232" t="s">
        <v>40</v>
      </c>
      <c r="B232" t="s">
        <v>135</v>
      </c>
      <c r="C232" t="s">
        <v>136</v>
      </c>
      <c r="D232" t="s">
        <v>65</v>
      </c>
      <c r="E232" t="s">
        <v>66</v>
      </c>
      <c r="F232" t="s">
        <v>84</v>
      </c>
      <c r="G232" t="s">
        <v>84</v>
      </c>
      <c r="H232">
        <v>1</v>
      </c>
      <c r="I232">
        <v>1</v>
      </c>
      <c r="J232">
        <v>1</v>
      </c>
      <c r="K232">
        <v>26863.75</v>
      </c>
      <c r="L232">
        <v>0</v>
      </c>
      <c r="M232">
        <v>270595</v>
      </c>
      <c r="N232">
        <v>270595</v>
      </c>
      <c r="O232">
        <v>0</v>
      </c>
      <c r="P232">
        <v>2155.77</v>
      </c>
      <c r="Q232">
        <v>0</v>
      </c>
      <c r="R232">
        <v>100</v>
      </c>
      <c r="S232">
        <v>100</v>
      </c>
      <c r="T232">
        <v>1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</row>
    <row r="233" spans="1:33" x14ac:dyDescent="0.25">
      <c r="A233" t="s">
        <v>40</v>
      </c>
      <c r="B233" t="s">
        <v>135</v>
      </c>
      <c r="C233" t="s">
        <v>136</v>
      </c>
      <c r="D233" t="s">
        <v>65</v>
      </c>
      <c r="E233" t="s">
        <v>66</v>
      </c>
      <c r="F233" t="s">
        <v>45</v>
      </c>
      <c r="G233" t="s">
        <v>46</v>
      </c>
      <c r="H233">
        <v>1765</v>
      </c>
      <c r="I233">
        <v>1662</v>
      </c>
      <c r="J233">
        <v>1656</v>
      </c>
      <c r="K233">
        <v>103762.5</v>
      </c>
      <c r="L233">
        <v>2329350</v>
      </c>
      <c r="M233">
        <v>1060676.21</v>
      </c>
      <c r="N233">
        <v>368770</v>
      </c>
      <c r="O233">
        <v>700250.91</v>
      </c>
      <c r="P233">
        <v>2335747.0299999998</v>
      </c>
      <c r="Q233">
        <v>103</v>
      </c>
      <c r="R233">
        <v>0</v>
      </c>
      <c r="S233">
        <v>34.770000000000003</v>
      </c>
      <c r="T233">
        <v>1445</v>
      </c>
      <c r="U233">
        <v>6</v>
      </c>
      <c r="V233">
        <v>140</v>
      </c>
      <c r="W233">
        <v>61</v>
      </c>
      <c r="X233">
        <v>0</v>
      </c>
      <c r="Y233">
        <v>0</v>
      </c>
      <c r="Z233">
        <v>4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</row>
    <row r="234" spans="1:33" x14ac:dyDescent="0.25">
      <c r="A234" t="s">
        <v>40</v>
      </c>
      <c r="B234" t="s">
        <v>135</v>
      </c>
      <c r="C234" t="s">
        <v>136</v>
      </c>
      <c r="D234" t="s">
        <v>65</v>
      </c>
      <c r="E234" t="s">
        <v>66</v>
      </c>
      <c r="F234" t="s">
        <v>45</v>
      </c>
      <c r="G234" t="s">
        <v>67</v>
      </c>
      <c r="H234">
        <v>17</v>
      </c>
      <c r="I234">
        <v>17</v>
      </c>
      <c r="J234">
        <v>13</v>
      </c>
      <c r="K234">
        <v>1052.19</v>
      </c>
      <c r="L234">
        <v>2259</v>
      </c>
      <c r="M234">
        <v>10646.6</v>
      </c>
      <c r="N234">
        <v>7008</v>
      </c>
      <c r="O234">
        <v>12995.6</v>
      </c>
      <c r="P234">
        <v>-7029.52</v>
      </c>
      <c r="Q234">
        <v>0</v>
      </c>
      <c r="R234">
        <v>0</v>
      </c>
      <c r="S234">
        <v>65.819999999999993</v>
      </c>
      <c r="T234">
        <v>11</v>
      </c>
      <c r="U234">
        <v>0</v>
      </c>
      <c r="V234">
        <v>0</v>
      </c>
      <c r="W234">
        <v>2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</row>
    <row r="235" spans="1:33" x14ac:dyDescent="0.25">
      <c r="A235" t="s">
        <v>40</v>
      </c>
      <c r="B235" t="s">
        <v>135</v>
      </c>
      <c r="C235" t="s">
        <v>136</v>
      </c>
      <c r="D235" t="s">
        <v>65</v>
      </c>
      <c r="E235" t="s">
        <v>66</v>
      </c>
      <c r="F235" t="s">
        <v>59</v>
      </c>
      <c r="G235" t="s">
        <v>60</v>
      </c>
      <c r="H235">
        <v>10</v>
      </c>
      <c r="I235">
        <v>10</v>
      </c>
      <c r="J235">
        <v>10</v>
      </c>
      <c r="K235">
        <v>1344</v>
      </c>
      <c r="L235">
        <v>57424</v>
      </c>
      <c r="M235">
        <v>26991</v>
      </c>
      <c r="N235">
        <v>66946</v>
      </c>
      <c r="O235">
        <v>1466</v>
      </c>
      <c r="P235">
        <v>16999.939999999999</v>
      </c>
      <c r="Q235">
        <v>0</v>
      </c>
      <c r="R235">
        <v>100</v>
      </c>
      <c r="S235">
        <v>248.03</v>
      </c>
      <c r="T235">
        <v>7</v>
      </c>
      <c r="U235">
        <v>0</v>
      </c>
      <c r="V235">
        <v>1</v>
      </c>
      <c r="W235">
        <v>2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</row>
    <row r="236" spans="1:33" x14ac:dyDescent="0.25">
      <c r="A236" t="s">
        <v>40</v>
      </c>
      <c r="B236" t="s">
        <v>135</v>
      </c>
      <c r="C236" t="s">
        <v>136</v>
      </c>
      <c r="D236" t="s">
        <v>65</v>
      </c>
      <c r="E236" t="s">
        <v>66</v>
      </c>
      <c r="F236" t="s">
        <v>47</v>
      </c>
      <c r="G236" t="s">
        <v>48</v>
      </c>
      <c r="H236">
        <v>292</v>
      </c>
      <c r="I236">
        <v>264</v>
      </c>
      <c r="J236">
        <v>264</v>
      </c>
      <c r="K236">
        <v>35166.68</v>
      </c>
      <c r="L236">
        <v>171715</v>
      </c>
      <c r="M236">
        <v>441578</v>
      </c>
      <c r="N236">
        <v>458293.53</v>
      </c>
      <c r="O236">
        <v>6710</v>
      </c>
      <c r="P236">
        <v>150153.67000000001</v>
      </c>
      <c r="Q236">
        <v>26</v>
      </c>
      <c r="R236">
        <v>100</v>
      </c>
      <c r="S236">
        <v>103.79</v>
      </c>
      <c r="T236">
        <v>198</v>
      </c>
      <c r="U236">
        <v>0</v>
      </c>
      <c r="V236">
        <v>45</v>
      </c>
      <c r="W236">
        <v>21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</row>
    <row r="237" spans="1:33" x14ac:dyDescent="0.25">
      <c r="A237" t="s">
        <v>40</v>
      </c>
      <c r="B237" t="s">
        <v>135</v>
      </c>
      <c r="C237" t="s">
        <v>136</v>
      </c>
      <c r="D237" t="s">
        <v>65</v>
      </c>
      <c r="E237" t="s">
        <v>66</v>
      </c>
      <c r="F237" t="s">
        <v>47</v>
      </c>
      <c r="G237" t="s">
        <v>49</v>
      </c>
      <c r="H237">
        <v>6</v>
      </c>
      <c r="I237">
        <v>6</v>
      </c>
      <c r="J237">
        <v>6</v>
      </c>
      <c r="K237">
        <v>651.55999999999995</v>
      </c>
      <c r="L237">
        <v>-5168</v>
      </c>
      <c r="M237">
        <v>7802</v>
      </c>
      <c r="N237">
        <v>6373</v>
      </c>
      <c r="O237">
        <v>0</v>
      </c>
      <c r="P237">
        <v>-3655.58</v>
      </c>
      <c r="Q237">
        <v>0</v>
      </c>
      <c r="R237">
        <v>100</v>
      </c>
      <c r="S237">
        <v>81.680000000000007</v>
      </c>
      <c r="T237">
        <v>5</v>
      </c>
      <c r="U237">
        <v>0</v>
      </c>
      <c r="V237">
        <v>1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</row>
    <row r="238" spans="1:33" x14ac:dyDescent="0.25">
      <c r="A238" t="s">
        <v>40</v>
      </c>
      <c r="B238" t="s">
        <v>135</v>
      </c>
      <c r="C238" t="s">
        <v>136</v>
      </c>
      <c r="D238" t="s">
        <v>65</v>
      </c>
      <c r="E238" t="s">
        <v>66</v>
      </c>
      <c r="F238" t="s">
        <v>52</v>
      </c>
      <c r="G238" t="s">
        <v>79</v>
      </c>
      <c r="H238">
        <v>2</v>
      </c>
      <c r="I238">
        <v>2</v>
      </c>
      <c r="J238">
        <v>2</v>
      </c>
      <c r="K238">
        <v>30</v>
      </c>
      <c r="L238">
        <v>-2050</v>
      </c>
      <c r="M238">
        <v>4095</v>
      </c>
      <c r="N238">
        <v>300</v>
      </c>
      <c r="O238">
        <v>0</v>
      </c>
      <c r="P238">
        <v>1745</v>
      </c>
      <c r="Q238">
        <v>0</v>
      </c>
      <c r="R238">
        <v>100</v>
      </c>
      <c r="S238">
        <v>7.33</v>
      </c>
      <c r="T238">
        <v>1</v>
      </c>
      <c r="U238">
        <v>0</v>
      </c>
      <c r="V238">
        <v>1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</row>
    <row r="239" spans="1:33" x14ac:dyDescent="0.25">
      <c r="A239" t="s">
        <v>40</v>
      </c>
      <c r="B239" t="s">
        <v>135</v>
      </c>
      <c r="C239" t="s">
        <v>136</v>
      </c>
      <c r="D239" t="s">
        <v>65</v>
      </c>
      <c r="E239" t="s">
        <v>66</v>
      </c>
      <c r="F239" t="s">
        <v>52</v>
      </c>
      <c r="G239" t="s">
        <v>53</v>
      </c>
      <c r="H239">
        <v>70</v>
      </c>
      <c r="I239">
        <v>40</v>
      </c>
      <c r="J239">
        <v>40</v>
      </c>
      <c r="K239">
        <v>14277.69</v>
      </c>
      <c r="L239">
        <v>59152</v>
      </c>
      <c r="M239">
        <v>153339</v>
      </c>
      <c r="N239">
        <v>148744</v>
      </c>
      <c r="O239">
        <v>7444</v>
      </c>
      <c r="P239">
        <v>64238.78</v>
      </c>
      <c r="Q239">
        <v>29</v>
      </c>
      <c r="R239">
        <v>100</v>
      </c>
      <c r="S239">
        <v>97</v>
      </c>
      <c r="T239">
        <v>31</v>
      </c>
      <c r="U239">
        <v>0</v>
      </c>
      <c r="V239">
        <v>5</v>
      </c>
      <c r="W239">
        <v>4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</row>
    <row r="240" spans="1:33" x14ac:dyDescent="0.25">
      <c r="A240" t="s">
        <v>40</v>
      </c>
      <c r="B240" t="s">
        <v>135</v>
      </c>
      <c r="C240" t="s">
        <v>136</v>
      </c>
      <c r="D240" t="s">
        <v>65</v>
      </c>
      <c r="E240" t="s">
        <v>66</v>
      </c>
      <c r="F240" t="s">
        <v>61</v>
      </c>
      <c r="G240" t="s">
        <v>62</v>
      </c>
      <c r="H240">
        <v>15</v>
      </c>
      <c r="I240">
        <v>14</v>
      </c>
      <c r="J240">
        <v>14</v>
      </c>
      <c r="K240">
        <v>45995.67</v>
      </c>
      <c r="L240">
        <v>1441362</v>
      </c>
      <c r="M240">
        <v>346002</v>
      </c>
      <c r="N240">
        <v>226</v>
      </c>
      <c r="O240">
        <v>0</v>
      </c>
      <c r="P240">
        <v>1797733.79</v>
      </c>
      <c r="Q240">
        <v>1</v>
      </c>
      <c r="R240">
        <v>100</v>
      </c>
      <c r="S240">
        <v>7.0000000000000007E-2</v>
      </c>
      <c r="T240">
        <v>8</v>
      </c>
      <c r="U240">
        <v>0</v>
      </c>
      <c r="V240">
        <v>5</v>
      </c>
      <c r="W240">
        <v>1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</row>
    <row r="241" spans="1:33" x14ac:dyDescent="0.25">
      <c r="A241" t="s">
        <v>40</v>
      </c>
      <c r="B241" t="s">
        <v>135</v>
      </c>
      <c r="C241" t="s">
        <v>136</v>
      </c>
      <c r="D241" t="s">
        <v>65</v>
      </c>
      <c r="E241" t="s">
        <v>66</v>
      </c>
      <c r="F241" t="s">
        <v>54</v>
      </c>
      <c r="G241" t="s">
        <v>55</v>
      </c>
      <c r="H241">
        <v>11</v>
      </c>
      <c r="I241">
        <v>11</v>
      </c>
      <c r="J241">
        <v>11</v>
      </c>
      <c r="K241">
        <v>1870.67</v>
      </c>
      <c r="L241">
        <v>27439</v>
      </c>
      <c r="M241">
        <v>21111</v>
      </c>
      <c r="N241">
        <v>15527</v>
      </c>
      <c r="O241">
        <v>0</v>
      </c>
      <c r="P241">
        <v>33705.67</v>
      </c>
      <c r="Q241">
        <v>0</v>
      </c>
      <c r="R241">
        <v>100</v>
      </c>
      <c r="S241">
        <v>73.55</v>
      </c>
      <c r="T241">
        <v>8</v>
      </c>
      <c r="U241">
        <v>1</v>
      </c>
      <c r="V241">
        <v>2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</row>
    <row r="242" spans="1:33" x14ac:dyDescent="0.25">
      <c r="A242" t="s">
        <v>40</v>
      </c>
      <c r="B242" t="s">
        <v>135</v>
      </c>
      <c r="C242" t="s">
        <v>136</v>
      </c>
      <c r="D242" t="s">
        <v>65</v>
      </c>
      <c r="E242" t="s">
        <v>66</v>
      </c>
      <c r="F242" t="s">
        <v>56</v>
      </c>
      <c r="G242" t="s">
        <v>56</v>
      </c>
      <c r="H242">
        <v>209</v>
      </c>
      <c r="I242">
        <v>43</v>
      </c>
      <c r="J242">
        <v>45</v>
      </c>
      <c r="K242">
        <v>2533.0300000000002</v>
      </c>
      <c r="L242">
        <v>-118973</v>
      </c>
      <c r="M242">
        <v>51240.56</v>
      </c>
      <c r="N242">
        <v>103051</v>
      </c>
      <c r="O242">
        <v>41777</v>
      </c>
      <c r="P242">
        <v>-211707.59</v>
      </c>
      <c r="Q242">
        <v>146</v>
      </c>
      <c r="R242">
        <v>100</v>
      </c>
      <c r="S242">
        <v>201.11</v>
      </c>
      <c r="T242">
        <v>45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</row>
    <row r="243" spans="1:33" x14ac:dyDescent="0.25">
      <c r="A243" t="s">
        <v>40</v>
      </c>
      <c r="B243" t="s">
        <v>137</v>
      </c>
      <c r="C243" t="s">
        <v>138</v>
      </c>
      <c r="D243" t="s">
        <v>65</v>
      </c>
      <c r="E243" t="s">
        <v>66</v>
      </c>
      <c r="F243" t="s">
        <v>56</v>
      </c>
      <c r="G243" t="s">
        <v>56</v>
      </c>
      <c r="H243">
        <v>1</v>
      </c>
      <c r="I243">
        <v>0</v>
      </c>
      <c r="J243">
        <v>0</v>
      </c>
      <c r="K243">
        <v>0</v>
      </c>
      <c r="L243">
        <v>-4774</v>
      </c>
      <c r="M243">
        <v>0</v>
      </c>
      <c r="N243">
        <v>0</v>
      </c>
      <c r="O243">
        <v>0</v>
      </c>
      <c r="P243">
        <v>-4774</v>
      </c>
      <c r="Q243">
        <v>1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</row>
    <row r="244" spans="1:33" x14ac:dyDescent="0.25">
      <c r="A244" t="s">
        <v>40</v>
      </c>
      <c r="B244" t="s">
        <v>137</v>
      </c>
      <c r="C244" t="s">
        <v>138</v>
      </c>
      <c r="D244" t="s">
        <v>89</v>
      </c>
      <c r="E244" t="s">
        <v>90</v>
      </c>
      <c r="F244" t="s">
        <v>45</v>
      </c>
      <c r="G244" t="s">
        <v>46</v>
      </c>
      <c r="H244">
        <v>1911</v>
      </c>
      <c r="I244">
        <v>1247</v>
      </c>
      <c r="J244">
        <v>1243</v>
      </c>
      <c r="K244">
        <v>25637.81</v>
      </c>
      <c r="L244">
        <v>6595454.96</v>
      </c>
      <c r="M244">
        <v>396787.43</v>
      </c>
      <c r="N244">
        <v>97003</v>
      </c>
      <c r="O244">
        <v>315072.43</v>
      </c>
      <c r="P244">
        <v>6605899.1200000001</v>
      </c>
      <c r="Q244">
        <v>642</v>
      </c>
      <c r="R244">
        <v>0</v>
      </c>
      <c r="S244">
        <v>24.45</v>
      </c>
      <c r="T244">
        <v>1223</v>
      </c>
      <c r="U244">
        <v>0</v>
      </c>
      <c r="V244">
        <v>20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</row>
    <row r="245" spans="1:33" x14ac:dyDescent="0.25">
      <c r="A245" t="s">
        <v>40</v>
      </c>
      <c r="B245" t="s">
        <v>137</v>
      </c>
      <c r="C245" t="s">
        <v>138</v>
      </c>
      <c r="D245" t="s">
        <v>89</v>
      </c>
      <c r="E245" t="s">
        <v>90</v>
      </c>
      <c r="F245" t="s">
        <v>59</v>
      </c>
      <c r="G245" t="s">
        <v>70</v>
      </c>
      <c r="H245">
        <v>1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1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</row>
    <row r="246" spans="1:33" x14ac:dyDescent="0.25">
      <c r="A246" t="s">
        <v>40</v>
      </c>
      <c r="B246" t="s">
        <v>137</v>
      </c>
      <c r="C246" t="s">
        <v>138</v>
      </c>
      <c r="D246" t="s">
        <v>89</v>
      </c>
      <c r="E246" t="s">
        <v>90</v>
      </c>
      <c r="F246" t="s">
        <v>47</v>
      </c>
      <c r="G246" t="s">
        <v>49</v>
      </c>
      <c r="H246">
        <v>50</v>
      </c>
      <c r="I246">
        <v>38</v>
      </c>
      <c r="J246">
        <v>38</v>
      </c>
      <c r="K246">
        <v>5056.95</v>
      </c>
      <c r="L246">
        <v>30072</v>
      </c>
      <c r="M246">
        <v>64068</v>
      </c>
      <c r="N246">
        <v>64381</v>
      </c>
      <c r="O246">
        <v>0</v>
      </c>
      <c r="P246">
        <v>29920.36</v>
      </c>
      <c r="Q246">
        <v>11</v>
      </c>
      <c r="R246">
        <v>100</v>
      </c>
      <c r="S246">
        <v>100.49</v>
      </c>
      <c r="T246">
        <v>34</v>
      </c>
      <c r="U246">
        <v>1</v>
      </c>
      <c r="V246">
        <v>3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</row>
    <row r="247" spans="1:33" x14ac:dyDescent="0.25">
      <c r="A247" t="s">
        <v>40</v>
      </c>
      <c r="B247" t="s">
        <v>137</v>
      </c>
      <c r="C247" t="s">
        <v>138</v>
      </c>
      <c r="D247" t="s">
        <v>89</v>
      </c>
      <c r="E247" t="s">
        <v>90</v>
      </c>
      <c r="F247" t="s">
        <v>50</v>
      </c>
      <c r="G247" t="s">
        <v>51</v>
      </c>
      <c r="H247">
        <v>11</v>
      </c>
      <c r="I247">
        <v>11</v>
      </c>
      <c r="J247">
        <v>0</v>
      </c>
      <c r="K247">
        <v>0</v>
      </c>
      <c r="L247">
        <v>-28118.739000000001</v>
      </c>
      <c r="M247">
        <v>0</v>
      </c>
      <c r="N247">
        <v>0</v>
      </c>
      <c r="O247">
        <v>102614.15</v>
      </c>
      <c r="P247">
        <v>-130732.889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</row>
    <row r="248" spans="1:33" x14ac:dyDescent="0.25">
      <c r="A248" t="s">
        <v>40</v>
      </c>
      <c r="B248" t="s">
        <v>137</v>
      </c>
      <c r="C248" t="s">
        <v>138</v>
      </c>
      <c r="D248" t="s">
        <v>89</v>
      </c>
      <c r="E248" t="s">
        <v>90</v>
      </c>
      <c r="F248" t="s">
        <v>75</v>
      </c>
      <c r="G248" t="s">
        <v>75</v>
      </c>
      <c r="H248">
        <v>1</v>
      </c>
      <c r="I248">
        <v>1</v>
      </c>
      <c r="J248">
        <v>1</v>
      </c>
      <c r="K248">
        <v>0</v>
      </c>
      <c r="L248">
        <v>112837</v>
      </c>
      <c r="M248">
        <v>2361</v>
      </c>
      <c r="N248">
        <v>0</v>
      </c>
      <c r="O248">
        <v>0</v>
      </c>
      <c r="P248">
        <v>116158.69</v>
      </c>
      <c r="Q248">
        <v>0</v>
      </c>
      <c r="R248">
        <v>100</v>
      </c>
      <c r="S248">
        <v>0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</row>
    <row r="249" spans="1:33" x14ac:dyDescent="0.25">
      <c r="A249" t="s">
        <v>40</v>
      </c>
      <c r="B249" t="s">
        <v>137</v>
      </c>
      <c r="C249" t="s">
        <v>138</v>
      </c>
      <c r="D249" t="s">
        <v>89</v>
      </c>
      <c r="E249" t="s">
        <v>90</v>
      </c>
      <c r="F249" t="s">
        <v>52</v>
      </c>
      <c r="G249" t="s">
        <v>53</v>
      </c>
      <c r="H249">
        <v>43</v>
      </c>
      <c r="I249">
        <v>22</v>
      </c>
      <c r="J249">
        <v>22</v>
      </c>
      <c r="K249">
        <v>11656.33</v>
      </c>
      <c r="L249">
        <v>53738</v>
      </c>
      <c r="M249">
        <v>99216</v>
      </c>
      <c r="N249">
        <v>91306</v>
      </c>
      <c r="O249">
        <v>9174</v>
      </c>
      <c r="P249">
        <v>61845.599999999999</v>
      </c>
      <c r="Q249">
        <v>21</v>
      </c>
      <c r="R249">
        <v>100</v>
      </c>
      <c r="S249">
        <v>92.03</v>
      </c>
      <c r="T249">
        <v>22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</row>
    <row r="250" spans="1:33" x14ac:dyDescent="0.25">
      <c r="A250" t="s">
        <v>40</v>
      </c>
      <c r="B250" t="s">
        <v>137</v>
      </c>
      <c r="C250" t="s">
        <v>138</v>
      </c>
      <c r="D250" t="s">
        <v>89</v>
      </c>
      <c r="E250" t="s">
        <v>90</v>
      </c>
      <c r="F250" t="s">
        <v>61</v>
      </c>
      <c r="G250" t="s">
        <v>62</v>
      </c>
      <c r="H250">
        <v>49</v>
      </c>
      <c r="I250">
        <v>38</v>
      </c>
      <c r="J250">
        <v>38</v>
      </c>
      <c r="K250">
        <v>100070.1</v>
      </c>
      <c r="L250">
        <v>13587287</v>
      </c>
      <c r="M250">
        <v>666958</v>
      </c>
      <c r="N250">
        <v>0</v>
      </c>
      <c r="O250">
        <v>0</v>
      </c>
      <c r="P250">
        <v>14344630.76</v>
      </c>
      <c r="Q250">
        <v>11</v>
      </c>
      <c r="R250">
        <v>100</v>
      </c>
      <c r="S250">
        <v>0</v>
      </c>
      <c r="T250">
        <v>37</v>
      </c>
      <c r="U250">
        <v>0</v>
      </c>
      <c r="V250">
        <v>1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</row>
    <row r="251" spans="1:33" x14ac:dyDescent="0.25">
      <c r="A251" t="s">
        <v>40</v>
      </c>
      <c r="B251" t="s">
        <v>137</v>
      </c>
      <c r="C251" t="s">
        <v>138</v>
      </c>
      <c r="D251" t="s">
        <v>89</v>
      </c>
      <c r="E251" t="s">
        <v>90</v>
      </c>
      <c r="F251" t="s">
        <v>54</v>
      </c>
      <c r="G251" t="s">
        <v>55</v>
      </c>
      <c r="H251">
        <v>11</v>
      </c>
      <c r="I251">
        <v>11</v>
      </c>
      <c r="J251">
        <v>11</v>
      </c>
      <c r="K251">
        <v>761</v>
      </c>
      <c r="L251">
        <v>1143053</v>
      </c>
      <c r="M251">
        <v>21388</v>
      </c>
      <c r="N251">
        <v>0</v>
      </c>
      <c r="O251">
        <v>0</v>
      </c>
      <c r="P251">
        <v>1173738.3700000001</v>
      </c>
      <c r="Q251">
        <v>0</v>
      </c>
      <c r="R251">
        <v>100</v>
      </c>
      <c r="S251">
        <v>0</v>
      </c>
      <c r="T251">
        <v>11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</row>
    <row r="252" spans="1:33" x14ac:dyDescent="0.25">
      <c r="A252" t="s">
        <v>40</v>
      </c>
      <c r="B252" t="s">
        <v>137</v>
      </c>
      <c r="C252" t="s">
        <v>138</v>
      </c>
      <c r="D252" t="s">
        <v>89</v>
      </c>
      <c r="E252" t="s">
        <v>90</v>
      </c>
      <c r="F252" t="s">
        <v>56</v>
      </c>
      <c r="G252" t="s">
        <v>56</v>
      </c>
      <c r="H252">
        <v>8</v>
      </c>
      <c r="I252">
        <v>1</v>
      </c>
      <c r="J252">
        <v>1</v>
      </c>
      <c r="K252">
        <v>141</v>
      </c>
      <c r="L252">
        <v>-76674</v>
      </c>
      <c r="M252">
        <v>2910</v>
      </c>
      <c r="N252">
        <v>0</v>
      </c>
      <c r="O252">
        <v>-3215</v>
      </c>
      <c r="P252">
        <v>-70547.66</v>
      </c>
      <c r="Q252">
        <v>6</v>
      </c>
      <c r="R252">
        <v>100</v>
      </c>
      <c r="S252">
        <v>0</v>
      </c>
      <c r="T252">
        <v>1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</row>
    <row r="253" spans="1:33" x14ac:dyDescent="0.25">
      <c r="A253" t="s">
        <v>40</v>
      </c>
      <c r="B253" t="s">
        <v>139</v>
      </c>
      <c r="C253" t="s">
        <v>99</v>
      </c>
      <c r="D253" t="s">
        <v>57</v>
      </c>
      <c r="E253" t="s">
        <v>58</v>
      </c>
      <c r="F253" t="s">
        <v>45</v>
      </c>
      <c r="G253" t="s">
        <v>46</v>
      </c>
      <c r="H253">
        <v>1409</v>
      </c>
      <c r="I253">
        <v>805</v>
      </c>
      <c r="J253">
        <v>804</v>
      </c>
      <c r="K253">
        <v>20980.94</v>
      </c>
      <c r="L253">
        <v>2402107</v>
      </c>
      <c r="M253">
        <v>278843.83</v>
      </c>
      <c r="N253">
        <v>70837</v>
      </c>
      <c r="O253">
        <v>229909.83</v>
      </c>
      <c r="P253">
        <v>2390723.23</v>
      </c>
      <c r="Q253">
        <v>603</v>
      </c>
      <c r="R253">
        <v>0</v>
      </c>
      <c r="S253">
        <v>25.4</v>
      </c>
      <c r="T253">
        <v>786</v>
      </c>
      <c r="U253">
        <v>6</v>
      </c>
      <c r="V253">
        <v>5</v>
      </c>
      <c r="W253">
        <v>5</v>
      </c>
      <c r="X253">
        <v>0</v>
      </c>
      <c r="Y253">
        <v>0</v>
      </c>
      <c r="Z253">
        <v>0</v>
      </c>
      <c r="AA253">
        <v>2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</row>
    <row r="254" spans="1:33" x14ac:dyDescent="0.25">
      <c r="A254" t="s">
        <v>40</v>
      </c>
      <c r="B254" t="s">
        <v>139</v>
      </c>
      <c r="C254" t="s">
        <v>99</v>
      </c>
      <c r="D254" t="s">
        <v>57</v>
      </c>
      <c r="E254" t="s">
        <v>58</v>
      </c>
      <c r="F254" t="s">
        <v>59</v>
      </c>
      <c r="G254" t="s">
        <v>70</v>
      </c>
      <c r="H254">
        <v>1</v>
      </c>
      <c r="I254">
        <v>1</v>
      </c>
      <c r="J254">
        <v>1</v>
      </c>
      <c r="K254">
        <v>2</v>
      </c>
      <c r="L254">
        <v>-41</v>
      </c>
      <c r="M254">
        <v>209</v>
      </c>
      <c r="N254">
        <v>210</v>
      </c>
      <c r="O254">
        <v>0</v>
      </c>
      <c r="P254">
        <v>-42</v>
      </c>
      <c r="Q254">
        <v>0</v>
      </c>
      <c r="R254">
        <v>100</v>
      </c>
      <c r="S254">
        <v>100.48</v>
      </c>
      <c r="T254">
        <v>1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</row>
    <row r="255" spans="1:33" x14ac:dyDescent="0.25">
      <c r="A255" t="s">
        <v>40</v>
      </c>
      <c r="B255" t="s">
        <v>139</v>
      </c>
      <c r="C255" t="s">
        <v>99</v>
      </c>
      <c r="D255" t="s">
        <v>57</v>
      </c>
      <c r="E255" t="s">
        <v>58</v>
      </c>
      <c r="F255" t="s">
        <v>47</v>
      </c>
      <c r="G255" t="s">
        <v>49</v>
      </c>
      <c r="H255">
        <v>23</v>
      </c>
      <c r="I255">
        <v>11</v>
      </c>
      <c r="J255">
        <v>11</v>
      </c>
      <c r="K255">
        <v>4785.03</v>
      </c>
      <c r="L255">
        <v>26608</v>
      </c>
      <c r="M255">
        <v>47027</v>
      </c>
      <c r="N255">
        <v>47506</v>
      </c>
      <c r="O255">
        <v>0</v>
      </c>
      <c r="P255">
        <v>26132</v>
      </c>
      <c r="Q255">
        <v>12</v>
      </c>
      <c r="R255">
        <v>100</v>
      </c>
      <c r="S255">
        <v>101.02</v>
      </c>
      <c r="T255">
        <v>10</v>
      </c>
      <c r="U255">
        <v>0</v>
      </c>
      <c r="V255">
        <v>0</v>
      </c>
      <c r="W255">
        <v>1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</row>
    <row r="256" spans="1:33" x14ac:dyDescent="0.25">
      <c r="A256" t="s">
        <v>40</v>
      </c>
      <c r="B256" t="s">
        <v>139</v>
      </c>
      <c r="C256" t="s">
        <v>99</v>
      </c>
      <c r="D256" t="s">
        <v>57</v>
      </c>
      <c r="E256" t="s">
        <v>58</v>
      </c>
      <c r="F256" t="s">
        <v>50</v>
      </c>
      <c r="G256" t="s">
        <v>51</v>
      </c>
      <c r="H256">
        <v>1</v>
      </c>
      <c r="I256">
        <v>1</v>
      </c>
      <c r="J256">
        <v>0</v>
      </c>
      <c r="K256">
        <v>0</v>
      </c>
      <c r="L256">
        <v>-3304.66</v>
      </c>
      <c r="M256">
        <v>0</v>
      </c>
      <c r="N256">
        <v>0</v>
      </c>
      <c r="O256">
        <v>0</v>
      </c>
      <c r="P256">
        <v>-3304.66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</row>
    <row r="257" spans="1:33" x14ac:dyDescent="0.25">
      <c r="A257" t="s">
        <v>40</v>
      </c>
      <c r="B257" t="s">
        <v>139</v>
      </c>
      <c r="C257" t="s">
        <v>99</v>
      </c>
      <c r="D257" t="s">
        <v>57</v>
      </c>
      <c r="E257" t="s">
        <v>58</v>
      </c>
      <c r="F257" t="s">
        <v>52</v>
      </c>
      <c r="G257" t="s">
        <v>53</v>
      </c>
      <c r="H257">
        <v>17</v>
      </c>
      <c r="I257">
        <v>11</v>
      </c>
      <c r="J257">
        <v>11</v>
      </c>
      <c r="K257">
        <v>1918.77</v>
      </c>
      <c r="L257">
        <v>30926</v>
      </c>
      <c r="M257">
        <v>19890</v>
      </c>
      <c r="N257">
        <v>20241</v>
      </c>
      <c r="O257">
        <v>0</v>
      </c>
      <c r="P257">
        <v>30762.2</v>
      </c>
      <c r="Q257">
        <v>6</v>
      </c>
      <c r="R257">
        <v>100</v>
      </c>
      <c r="S257">
        <v>101.76</v>
      </c>
      <c r="T257">
        <v>5</v>
      </c>
      <c r="U257">
        <v>2</v>
      </c>
      <c r="V257">
        <v>0</v>
      </c>
      <c r="W257">
        <v>1</v>
      </c>
      <c r="X257">
        <v>0</v>
      </c>
      <c r="Y257">
        <v>0</v>
      </c>
      <c r="Z257">
        <v>0</v>
      </c>
      <c r="AA257">
        <v>3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</row>
    <row r="258" spans="1:33" x14ac:dyDescent="0.25">
      <c r="A258" t="s">
        <v>40</v>
      </c>
      <c r="B258" t="s">
        <v>139</v>
      </c>
      <c r="C258" t="s">
        <v>99</v>
      </c>
      <c r="D258" t="s">
        <v>57</v>
      </c>
      <c r="E258" t="s">
        <v>58</v>
      </c>
      <c r="F258" t="s">
        <v>61</v>
      </c>
      <c r="G258" t="s">
        <v>62</v>
      </c>
      <c r="H258">
        <v>40</v>
      </c>
      <c r="I258">
        <v>33</v>
      </c>
      <c r="J258">
        <v>33</v>
      </c>
      <c r="K258">
        <v>118417</v>
      </c>
      <c r="L258">
        <v>30328116</v>
      </c>
      <c r="M258">
        <v>1038907</v>
      </c>
      <c r="N258">
        <v>0</v>
      </c>
      <c r="O258">
        <v>0</v>
      </c>
      <c r="P258">
        <v>31556754.780000001</v>
      </c>
      <c r="Q258">
        <v>7</v>
      </c>
      <c r="R258">
        <v>100</v>
      </c>
      <c r="S258">
        <v>0</v>
      </c>
      <c r="T258">
        <v>33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</row>
    <row r="259" spans="1:33" x14ac:dyDescent="0.25">
      <c r="A259" t="s">
        <v>40</v>
      </c>
      <c r="B259" t="s">
        <v>139</v>
      </c>
      <c r="C259" t="s">
        <v>99</v>
      </c>
      <c r="D259" t="s">
        <v>57</v>
      </c>
      <c r="E259" t="s">
        <v>58</v>
      </c>
      <c r="F259" t="s">
        <v>54</v>
      </c>
      <c r="G259" t="s">
        <v>55</v>
      </c>
      <c r="H259">
        <v>5</v>
      </c>
      <c r="I259">
        <v>4</v>
      </c>
      <c r="J259">
        <v>4</v>
      </c>
      <c r="K259">
        <v>762</v>
      </c>
      <c r="L259">
        <v>112141</v>
      </c>
      <c r="M259">
        <v>11071</v>
      </c>
      <c r="N259">
        <v>0</v>
      </c>
      <c r="O259">
        <v>0</v>
      </c>
      <c r="P259">
        <v>124067.23</v>
      </c>
      <c r="Q259">
        <v>1</v>
      </c>
      <c r="R259">
        <v>100</v>
      </c>
      <c r="S259">
        <v>0</v>
      </c>
      <c r="T259">
        <v>4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</row>
    <row r="260" spans="1:33" x14ac:dyDescent="0.25">
      <c r="A260" t="s">
        <v>40</v>
      </c>
      <c r="B260" t="s">
        <v>139</v>
      </c>
      <c r="C260" t="s">
        <v>99</v>
      </c>
      <c r="D260" t="s">
        <v>57</v>
      </c>
      <c r="E260" t="s">
        <v>58</v>
      </c>
      <c r="F260" t="s">
        <v>56</v>
      </c>
      <c r="G260" t="s">
        <v>56</v>
      </c>
      <c r="H260">
        <v>1</v>
      </c>
      <c r="I260">
        <v>0</v>
      </c>
      <c r="J260">
        <v>0</v>
      </c>
      <c r="K260">
        <v>0</v>
      </c>
      <c r="L260">
        <v>-1930</v>
      </c>
      <c r="M260">
        <v>0</v>
      </c>
      <c r="N260">
        <v>0</v>
      </c>
      <c r="O260">
        <v>0</v>
      </c>
      <c r="P260">
        <v>-1930</v>
      </c>
      <c r="Q260">
        <v>1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</row>
    <row r="261" spans="1:33" x14ac:dyDescent="0.25">
      <c r="A261" t="s">
        <v>40</v>
      </c>
      <c r="B261" t="s">
        <v>139</v>
      </c>
      <c r="C261" t="s">
        <v>99</v>
      </c>
      <c r="D261" t="s">
        <v>73</v>
      </c>
      <c r="E261" t="s">
        <v>74</v>
      </c>
      <c r="F261" t="s">
        <v>45</v>
      </c>
      <c r="G261" t="s">
        <v>46</v>
      </c>
      <c r="H261">
        <v>668</v>
      </c>
      <c r="I261">
        <v>295</v>
      </c>
      <c r="J261">
        <v>293</v>
      </c>
      <c r="K261">
        <v>7823.64</v>
      </c>
      <c r="L261">
        <v>2818797.53</v>
      </c>
      <c r="M261">
        <v>103829.82</v>
      </c>
      <c r="N261">
        <v>6403</v>
      </c>
      <c r="O261">
        <v>86233.82</v>
      </c>
      <c r="P261">
        <v>2834555.62</v>
      </c>
      <c r="Q261">
        <v>356</v>
      </c>
      <c r="R261">
        <v>0</v>
      </c>
      <c r="S261">
        <v>6.17</v>
      </c>
      <c r="T261">
        <v>273</v>
      </c>
      <c r="U261">
        <v>13</v>
      </c>
      <c r="V261">
        <v>4</v>
      </c>
      <c r="W261">
        <v>2</v>
      </c>
      <c r="X261">
        <v>0</v>
      </c>
      <c r="Y261">
        <v>0</v>
      </c>
      <c r="Z261">
        <v>0</v>
      </c>
      <c r="AA261">
        <v>1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</row>
    <row r="262" spans="1:33" x14ac:dyDescent="0.25">
      <c r="A262" t="s">
        <v>40</v>
      </c>
      <c r="B262" t="s">
        <v>139</v>
      </c>
      <c r="C262" t="s">
        <v>99</v>
      </c>
      <c r="D262" t="s">
        <v>73</v>
      </c>
      <c r="E262" t="s">
        <v>74</v>
      </c>
      <c r="F262" t="s">
        <v>47</v>
      </c>
      <c r="G262" t="s">
        <v>49</v>
      </c>
      <c r="H262">
        <v>9</v>
      </c>
      <c r="I262">
        <v>9</v>
      </c>
      <c r="J262">
        <v>9</v>
      </c>
      <c r="K262">
        <v>56.26</v>
      </c>
      <c r="L262">
        <v>135</v>
      </c>
      <c r="M262">
        <v>4986</v>
      </c>
      <c r="N262">
        <v>2197</v>
      </c>
      <c r="O262">
        <v>0</v>
      </c>
      <c r="P262">
        <v>2930.76</v>
      </c>
      <c r="Q262">
        <v>0</v>
      </c>
      <c r="R262">
        <v>100</v>
      </c>
      <c r="S262">
        <v>44.06</v>
      </c>
      <c r="T262">
        <v>9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</row>
    <row r="263" spans="1:33" x14ac:dyDescent="0.25">
      <c r="A263" t="s">
        <v>40</v>
      </c>
      <c r="B263" t="s">
        <v>139</v>
      </c>
      <c r="C263" t="s">
        <v>99</v>
      </c>
      <c r="D263" t="s">
        <v>73</v>
      </c>
      <c r="E263" t="s">
        <v>74</v>
      </c>
      <c r="F263" t="s">
        <v>52</v>
      </c>
      <c r="G263" t="s">
        <v>53</v>
      </c>
      <c r="H263">
        <v>8</v>
      </c>
      <c r="I263">
        <v>2</v>
      </c>
      <c r="J263">
        <v>2</v>
      </c>
      <c r="K263">
        <v>192.64</v>
      </c>
      <c r="L263">
        <v>10536</v>
      </c>
      <c r="M263">
        <v>1961</v>
      </c>
      <c r="N263">
        <v>1784</v>
      </c>
      <c r="O263">
        <v>0</v>
      </c>
      <c r="P263">
        <v>10713</v>
      </c>
      <c r="Q263">
        <v>6</v>
      </c>
      <c r="R263">
        <v>100</v>
      </c>
      <c r="S263">
        <v>90.97</v>
      </c>
      <c r="T263">
        <v>2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</row>
    <row r="264" spans="1:33" x14ac:dyDescent="0.25">
      <c r="A264" t="s">
        <v>40</v>
      </c>
      <c r="B264" t="s">
        <v>139</v>
      </c>
      <c r="C264" t="s">
        <v>99</v>
      </c>
      <c r="D264" t="s">
        <v>73</v>
      </c>
      <c r="E264" t="s">
        <v>74</v>
      </c>
      <c r="F264" t="s">
        <v>61</v>
      </c>
      <c r="G264" t="s">
        <v>62</v>
      </c>
      <c r="H264">
        <v>22</v>
      </c>
      <c r="I264">
        <v>17</v>
      </c>
      <c r="J264">
        <v>17</v>
      </c>
      <c r="K264">
        <v>34726</v>
      </c>
      <c r="L264">
        <v>11970805</v>
      </c>
      <c r="M264">
        <v>332921</v>
      </c>
      <c r="N264">
        <v>0</v>
      </c>
      <c r="O264">
        <v>0</v>
      </c>
      <c r="P264">
        <v>12377926.060000001</v>
      </c>
      <c r="Q264">
        <v>5</v>
      </c>
      <c r="R264">
        <v>100</v>
      </c>
      <c r="S264">
        <v>0</v>
      </c>
      <c r="T264">
        <v>17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</row>
    <row r="265" spans="1:33" x14ac:dyDescent="0.25">
      <c r="A265" t="s">
        <v>40</v>
      </c>
      <c r="B265" t="s">
        <v>139</v>
      </c>
      <c r="C265" t="s">
        <v>99</v>
      </c>
      <c r="D265" t="s">
        <v>73</v>
      </c>
      <c r="E265" t="s">
        <v>74</v>
      </c>
      <c r="F265" t="s">
        <v>54</v>
      </c>
      <c r="G265" t="s">
        <v>55</v>
      </c>
      <c r="H265">
        <v>6</v>
      </c>
      <c r="I265">
        <v>6</v>
      </c>
      <c r="J265">
        <v>6</v>
      </c>
      <c r="K265">
        <v>1095</v>
      </c>
      <c r="L265">
        <v>415018</v>
      </c>
      <c r="M265">
        <v>14101</v>
      </c>
      <c r="N265">
        <v>0</v>
      </c>
      <c r="O265">
        <v>0</v>
      </c>
      <c r="P265">
        <v>432170.39</v>
      </c>
      <c r="Q265">
        <v>0</v>
      </c>
      <c r="R265">
        <v>100</v>
      </c>
      <c r="S265">
        <v>0</v>
      </c>
      <c r="T265">
        <v>6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</row>
    <row r="266" spans="1:33" x14ac:dyDescent="0.25">
      <c r="A266" t="s">
        <v>40</v>
      </c>
      <c r="B266" t="s">
        <v>140</v>
      </c>
      <c r="C266" t="s">
        <v>141</v>
      </c>
      <c r="D266" t="s">
        <v>57</v>
      </c>
      <c r="E266" t="s">
        <v>58</v>
      </c>
      <c r="F266" t="s">
        <v>91</v>
      </c>
      <c r="G266" t="s">
        <v>92</v>
      </c>
      <c r="H266">
        <v>1</v>
      </c>
      <c r="I266">
        <v>1</v>
      </c>
      <c r="J266">
        <v>1</v>
      </c>
      <c r="K266">
        <v>4965.5</v>
      </c>
      <c r="L266">
        <v>445715</v>
      </c>
      <c r="M266">
        <v>59017</v>
      </c>
      <c r="N266">
        <v>0</v>
      </c>
      <c r="O266">
        <v>0</v>
      </c>
      <c r="P266">
        <v>508719.52</v>
      </c>
      <c r="Q266">
        <v>0</v>
      </c>
      <c r="R266">
        <v>100</v>
      </c>
      <c r="S266">
        <v>0</v>
      </c>
      <c r="T266">
        <v>1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</row>
    <row r="267" spans="1:33" x14ac:dyDescent="0.25">
      <c r="A267" t="s">
        <v>40</v>
      </c>
      <c r="B267" t="s">
        <v>140</v>
      </c>
      <c r="C267" t="s">
        <v>141</v>
      </c>
      <c r="D267" t="s">
        <v>73</v>
      </c>
      <c r="E267" t="s">
        <v>74</v>
      </c>
      <c r="F267" t="s">
        <v>84</v>
      </c>
      <c r="G267" t="s">
        <v>84</v>
      </c>
      <c r="H267">
        <v>1</v>
      </c>
      <c r="I267">
        <v>1</v>
      </c>
      <c r="J267">
        <v>1</v>
      </c>
      <c r="K267">
        <v>314896</v>
      </c>
      <c r="L267">
        <v>0</v>
      </c>
      <c r="M267">
        <v>1444476</v>
      </c>
      <c r="N267">
        <v>1444476</v>
      </c>
      <c r="O267">
        <v>0</v>
      </c>
      <c r="P267">
        <v>0</v>
      </c>
      <c r="Q267">
        <v>0</v>
      </c>
      <c r="R267">
        <v>100</v>
      </c>
      <c r="S267">
        <v>100</v>
      </c>
      <c r="T267">
        <v>1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</row>
    <row r="268" spans="1:33" x14ac:dyDescent="0.25">
      <c r="A268" t="s">
        <v>40</v>
      </c>
      <c r="B268" t="s">
        <v>142</v>
      </c>
      <c r="C268" t="s">
        <v>143</v>
      </c>
      <c r="D268" t="s">
        <v>65</v>
      </c>
      <c r="E268" t="s">
        <v>66</v>
      </c>
      <c r="F268" t="s">
        <v>50</v>
      </c>
      <c r="G268" t="s">
        <v>51</v>
      </c>
      <c r="H268">
        <v>3</v>
      </c>
      <c r="I268">
        <v>3</v>
      </c>
      <c r="J268">
        <v>0</v>
      </c>
      <c r="K268">
        <v>0</v>
      </c>
      <c r="L268">
        <v>-532.08399999999995</v>
      </c>
      <c r="M268">
        <v>0</v>
      </c>
      <c r="N268">
        <v>0</v>
      </c>
      <c r="O268">
        <v>18229.64</v>
      </c>
      <c r="P268">
        <v>-18761.723999999998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</row>
    <row r="269" spans="1:33" x14ac:dyDescent="0.25">
      <c r="A269" t="s">
        <v>40</v>
      </c>
      <c r="B269" t="s">
        <v>142</v>
      </c>
      <c r="C269" t="s">
        <v>143</v>
      </c>
      <c r="D269" t="s">
        <v>43</v>
      </c>
      <c r="E269" t="s">
        <v>44</v>
      </c>
      <c r="F269" t="s">
        <v>50</v>
      </c>
      <c r="G269" t="s">
        <v>51</v>
      </c>
      <c r="H269">
        <v>2</v>
      </c>
      <c r="I269">
        <v>2</v>
      </c>
      <c r="J269">
        <v>0</v>
      </c>
      <c r="K269">
        <v>0</v>
      </c>
      <c r="L269">
        <v>-1367.732</v>
      </c>
      <c r="M269">
        <v>0</v>
      </c>
      <c r="N269">
        <v>0</v>
      </c>
      <c r="O269">
        <v>0</v>
      </c>
      <c r="P269">
        <v>-1367.732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</row>
    <row r="270" spans="1:33" x14ac:dyDescent="0.25">
      <c r="A270" t="s">
        <v>40</v>
      </c>
      <c r="B270" t="s">
        <v>142</v>
      </c>
      <c r="C270" t="s">
        <v>143</v>
      </c>
      <c r="D270" t="s">
        <v>57</v>
      </c>
      <c r="E270" t="s">
        <v>58</v>
      </c>
      <c r="F270" t="s">
        <v>47</v>
      </c>
      <c r="G270" t="s">
        <v>49</v>
      </c>
      <c r="H270">
        <v>1</v>
      </c>
      <c r="I270">
        <v>1</v>
      </c>
      <c r="J270">
        <v>1</v>
      </c>
      <c r="K270">
        <v>672</v>
      </c>
      <c r="L270">
        <v>0</v>
      </c>
      <c r="M270">
        <v>8668</v>
      </c>
      <c r="N270">
        <v>8700</v>
      </c>
      <c r="O270">
        <v>0</v>
      </c>
      <c r="P270">
        <v>-32</v>
      </c>
      <c r="Q270">
        <v>0</v>
      </c>
      <c r="R270">
        <v>100</v>
      </c>
      <c r="S270">
        <v>100.37</v>
      </c>
      <c r="T270">
        <v>1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</row>
    <row r="271" spans="1:33" x14ac:dyDescent="0.25">
      <c r="A271" t="s">
        <v>40</v>
      </c>
      <c r="B271" t="s">
        <v>142</v>
      </c>
      <c r="C271" t="s">
        <v>143</v>
      </c>
      <c r="D271" t="s">
        <v>57</v>
      </c>
      <c r="E271" t="s">
        <v>58</v>
      </c>
      <c r="F271" t="s">
        <v>50</v>
      </c>
      <c r="G271" t="s">
        <v>51</v>
      </c>
      <c r="H271">
        <v>2611</v>
      </c>
      <c r="I271">
        <v>2578</v>
      </c>
      <c r="J271">
        <v>0</v>
      </c>
      <c r="K271">
        <v>0</v>
      </c>
      <c r="L271">
        <v>116067173.838</v>
      </c>
      <c r="M271">
        <v>0</v>
      </c>
      <c r="N271">
        <v>0</v>
      </c>
      <c r="O271">
        <v>14623741.109999999</v>
      </c>
      <c r="P271">
        <v>101443432.728</v>
      </c>
      <c r="Q271">
        <v>33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</row>
    <row r="272" spans="1:33" x14ac:dyDescent="0.25">
      <c r="A272" t="s">
        <v>40</v>
      </c>
      <c r="B272" t="s">
        <v>142</v>
      </c>
      <c r="C272" t="s">
        <v>143</v>
      </c>
      <c r="D272" t="s">
        <v>57</v>
      </c>
      <c r="E272" t="s">
        <v>58</v>
      </c>
      <c r="F272" t="s">
        <v>144</v>
      </c>
      <c r="G272" t="s">
        <v>144</v>
      </c>
      <c r="H272">
        <v>5</v>
      </c>
      <c r="I272">
        <v>5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</row>
    <row r="273" spans="1:33" x14ac:dyDescent="0.25">
      <c r="A273" t="s">
        <v>40</v>
      </c>
      <c r="B273" t="s">
        <v>142</v>
      </c>
      <c r="C273" t="s">
        <v>143</v>
      </c>
      <c r="D273" t="s">
        <v>57</v>
      </c>
      <c r="E273" t="s">
        <v>58</v>
      </c>
      <c r="F273" t="s">
        <v>56</v>
      </c>
      <c r="G273" t="s">
        <v>56</v>
      </c>
      <c r="H273">
        <v>1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</row>
    <row r="274" spans="1:33" x14ac:dyDescent="0.25">
      <c r="A274" t="s">
        <v>40</v>
      </c>
      <c r="B274" t="s">
        <v>142</v>
      </c>
      <c r="C274" t="s">
        <v>143</v>
      </c>
      <c r="D274" t="s">
        <v>73</v>
      </c>
      <c r="E274" t="s">
        <v>74</v>
      </c>
      <c r="F274" t="s">
        <v>50</v>
      </c>
      <c r="G274" t="s">
        <v>51</v>
      </c>
      <c r="H274">
        <v>4</v>
      </c>
      <c r="I274">
        <v>4</v>
      </c>
      <c r="J274">
        <v>0</v>
      </c>
      <c r="K274">
        <v>0</v>
      </c>
      <c r="L274">
        <v>-4561.866</v>
      </c>
      <c r="M274">
        <v>0</v>
      </c>
      <c r="N274">
        <v>0</v>
      </c>
      <c r="O274">
        <v>31088.77</v>
      </c>
      <c r="P274">
        <v>-35650.635999999999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</row>
    <row r="275" spans="1:33" x14ac:dyDescent="0.25">
      <c r="A275" t="s">
        <v>40</v>
      </c>
      <c r="B275" t="s">
        <v>142</v>
      </c>
      <c r="C275" t="s">
        <v>143</v>
      </c>
      <c r="D275" t="s">
        <v>89</v>
      </c>
      <c r="E275" t="s">
        <v>90</v>
      </c>
      <c r="F275" t="s">
        <v>50</v>
      </c>
      <c r="G275" t="s">
        <v>51</v>
      </c>
      <c r="H275">
        <v>1</v>
      </c>
      <c r="I275">
        <v>1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7846.78</v>
      </c>
      <c r="P275">
        <v>-7846.78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</row>
    <row r="276" spans="1:33" x14ac:dyDescent="0.25">
      <c r="A276" t="s">
        <v>40</v>
      </c>
      <c r="B276" t="s">
        <v>142</v>
      </c>
      <c r="C276" t="s">
        <v>143</v>
      </c>
      <c r="D276" t="s">
        <v>145</v>
      </c>
      <c r="E276" t="s">
        <v>146</v>
      </c>
      <c r="F276" t="s">
        <v>50</v>
      </c>
      <c r="G276" t="s">
        <v>51</v>
      </c>
      <c r="H276">
        <v>2</v>
      </c>
      <c r="I276">
        <v>2</v>
      </c>
      <c r="J276">
        <v>0</v>
      </c>
      <c r="K276">
        <v>0</v>
      </c>
      <c r="L276">
        <v>-779.476</v>
      </c>
      <c r="M276">
        <v>0</v>
      </c>
      <c r="N276">
        <v>0</v>
      </c>
      <c r="O276">
        <v>0</v>
      </c>
      <c r="P276">
        <v>-779.476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</row>
    <row r="277" spans="1:33" x14ac:dyDescent="0.25">
      <c r="A277" t="s">
        <v>40</v>
      </c>
      <c r="B277" t="s">
        <v>147</v>
      </c>
      <c r="C277" t="s">
        <v>148</v>
      </c>
      <c r="D277" t="s">
        <v>89</v>
      </c>
      <c r="E277" t="s">
        <v>90</v>
      </c>
      <c r="F277" t="s">
        <v>47</v>
      </c>
      <c r="G277" t="s">
        <v>49</v>
      </c>
      <c r="H277">
        <v>1</v>
      </c>
      <c r="I277">
        <v>1</v>
      </c>
      <c r="J277">
        <v>1</v>
      </c>
      <c r="K277">
        <v>1252</v>
      </c>
      <c r="L277">
        <v>0</v>
      </c>
      <c r="M277">
        <v>12349</v>
      </c>
      <c r="N277">
        <v>12349</v>
      </c>
      <c r="O277">
        <v>0</v>
      </c>
      <c r="P277">
        <v>0</v>
      </c>
      <c r="Q277">
        <v>0</v>
      </c>
      <c r="R277">
        <v>100</v>
      </c>
      <c r="S277">
        <v>100</v>
      </c>
      <c r="T277">
        <v>1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</row>
    <row r="278" spans="1:33" x14ac:dyDescent="0.25">
      <c r="A278" t="s">
        <v>40</v>
      </c>
      <c r="B278" t="s">
        <v>149</v>
      </c>
      <c r="C278" t="s">
        <v>150</v>
      </c>
      <c r="D278" t="s">
        <v>65</v>
      </c>
      <c r="E278" t="s">
        <v>66</v>
      </c>
      <c r="F278" t="s">
        <v>45</v>
      </c>
      <c r="G278" t="s">
        <v>67</v>
      </c>
      <c r="H278">
        <v>36</v>
      </c>
      <c r="I278">
        <v>36</v>
      </c>
      <c r="J278">
        <v>22</v>
      </c>
      <c r="K278">
        <v>1358.16</v>
      </c>
      <c r="L278">
        <v>-19685</v>
      </c>
      <c r="M278">
        <v>15317.13</v>
      </c>
      <c r="N278">
        <v>4945</v>
      </c>
      <c r="O278">
        <v>5796.13</v>
      </c>
      <c r="P278">
        <v>-14963.6</v>
      </c>
      <c r="Q278">
        <v>0</v>
      </c>
      <c r="R278">
        <v>0</v>
      </c>
      <c r="S278">
        <v>32.28</v>
      </c>
      <c r="T278">
        <v>17</v>
      </c>
      <c r="U278">
        <v>0</v>
      </c>
      <c r="V278">
        <v>1</v>
      </c>
      <c r="W278">
        <v>4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</row>
    <row r="279" spans="1:33" x14ac:dyDescent="0.25">
      <c r="A279" t="s">
        <v>40</v>
      </c>
      <c r="B279" t="s">
        <v>149</v>
      </c>
      <c r="C279" t="s">
        <v>150</v>
      </c>
      <c r="D279" t="s">
        <v>65</v>
      </c>
      <c r="E279" t="s">
        <v>66</v>
      </c>
      <c r="F279" t="s">
        <v>45</v>
      </c>
      <c r="G279" t="s">
        <v>46</v>
      </c>
      <c r="H279">
        <v>2115</v>
      </c>
      <c r="I279">
        <v>2029</v>
      </c>
      <c r="J279">
        <v>2028</v>
      </c>
      <c r="K279">
        <v>132551.49</v>
      </c>
      <c r="L279">
        <v>1300409.42</v>
      </c>
      <c r="M279">
        <v>1348540.45</v>
      </c>
      <c r="N279">
        <v>432544</v>
      </c>
      <c r="O279">
        <v>949517.45</v>
      </c>
      <c r="P279">
        <v>1275619.55</v>
      </c>
      <c r="Q279">
        <v>85</v>
      </c>
      <c r="R279">
        <v>0</v>
      </c>
      <c r="S279">
        <v>32.07</v>
      </c>
      <c r="T279">
        <v>1753</v>
      </c>
      <c r="U279">
        <v>3</v>
      </c>
      <c r="V279">
        <v>206</v>
      </c>
      <c r="W279">
        <v>66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</row>
    <row r="280" spans="1:33" x14ac:dyDescent="0.25">
      <c r="A280" t="s">
        <v>40</v>
      </c>
      <c r="B280" t="s">
        <v>149</v>
      </c>
      <c r="C280" t="s">
        <v>150</v>
      </c>
      <c r="D280" t="s">
        <v>65</v>
      </c>
      <c r="E280" t="s">
        <v>66</v>
      </c>
      <c r="F280" t="s">
        <v>59</v>
      </c>
      <c r="G280" t="s">
        <v>70</v>
      </c>
      <c r="H280">
        <v>1</v>
      </c>
      <c r="I280">
        <v>1</v>
      </c>
      <c r="J280">
        <v>1</v>
      </c>
      <c r="K280">
        <v>45</v>
      </c>
      <c r="L280">
        <v>36893</v>
      </c>
      <c r="M280">
        <v>6337</v>
      </c>
      <c r="N280">
        <v>36893</v>
      </c>
      <c r="O280">
        <v>0</v>
      </c>
      <c r="P280">
        <v>6621.48</v>
      </c>
      <c r="Q280">
        <v>0</v>
      </c>
      <c r="R280">
        <v>100</v>
      </c>
      <c r="S280">
        <v>582.17999999999995</v>
      </c>
      <c r="T280">
        <v>1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</row>
    <row r="281" spans="1:33" x14ac:dyDescent="0.25">
      <c r="A281" t="s">
        <v>40</v>
      </c>
      <c r="B281" t="s">
        <v>149</v>
      </c>
      <c r="C281" t="s">
        <v>150</v>
      </c>
      <c r="D281" t="s">
        <v>65</v>
      </c>
      <c r="E281" t="s">
        <v>66</v>
      </c>
      <c r="F281" t="s">
        <v>59</v>
      </c>
      <c r="G281" t="s">
        <v>60</v>
      </c>
      <c r="H281">
        <v>5</v>
      </c>
      <c r="I281">
        <v>4</v>
      </c>
      <c r="J281">
        <v>4</v>
      </c>
      <c r="K281">
        <v>444.85</v>
      </c>
      <c r="L281">
        <v>3896</v>
      </c>
      <c r="M281">
        <v>4521</v>
      </c>
      <c r="N281">
        <v>3600</v>
      </c>
      <c r="O281">
        <v>0</v>
      </c>
      <c r="P281">
        <v>4854.7299999999996</v>
      </c>
      <c r="Q281">
        <v>1</v>
      </c>
      <c r="R281">
        <v>100</v>
      </c>
      <c r="S281">
        <v>79.63</v>
      </c>
      <c r="T281">
        <v>3</v>
      </c>
      <c r="U281">
        <v>0</v>
      </c>
      <c r="V281">
        <v>1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</row>
    <row r="282" spans="1:33" x14ac:dyDescent="0.25">
      <c r="A282" t="s">
        <v>40</v>
      </c>
      <c r="B282" t="s">
        <v>149</v>
      </c>
      <c r="C282" t="s">
        <v>150</v>
      </c>
      <c r="D282" t="s">
        <v>65</v>
      </c>
      <c r="E282" t="s">
        <v>66</v>
      </c>
      <c r="F282" t="s">
        <v>47</v>
      </c>
      <c r="G282" t="s">
        <v>49</v>
      </c>
      <c r="H282">
        <v>5</v>
      </c>
      <c r="I282">
        <v>4</v>
      </c>
      <c r="J282">
        <v>4</v>
      </c>
      <c r="K282">
        <v>14.42</v>
      </c>
      <c r="L282">
        <v>12562</v>
      </c>
      <c r="M282">
        <v>1066</v>
      </c>
      <c r="N282">
        <v>2091</v>
      </c>
      <c r="O282">
        <v>0</v>
      </c>
      <c r="P282">
        <v>11625.74</v>
      </c>
      <c r="Q282">
        <v>0</v>
      </c>
      <c r="R282">
        <v>100</v>
      </c>
      <c r="S282">
        <v>196.15</v>
      </c>
      <c r="T282">
        <v>1</v>
      </c>
      <c r="U282">
        <v>0</v>
      </c>
      <c r="V282">
        <v>3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</row>
    <row r="283" spans="1:33" x14ac:dyDescent="0.25">
      <c r="A283" t="s">
        <v>40</v>
      </c>
      <c r="B283" t="s">
        <v>149</v>
      </c>
      <c r="C283" t="s">
        <v>150</v>
      </c>
      <c r="D283" t="s">
        <v>65</v>
      </c>
      <c r="E283" t="s">
        <v>66</v>
      </c>
      <c r="F283" t="s">
        <v>47</v>
      </c>
      <c r="G283" t="s">
        <v>48</v>
      </c>
      <c r="H283">
        <v>236</v>
      </c>
      <c r="I283">
        <v>219</v>
      </c>
      <c r="J283">
        <v>219</v>
      </c>
      <c r="K283">
        <v>24690.86</v>
      </c>
      <c r="L283">
        <v>88061.3</v>
      </c>
      <c r="M283">
        <v>326788.7</v>
      </c>
      <c r="N283">
        <v>333067.69</v>
      </c>
      <c r="O283">
        <v>2681</v>
      </c>
      <c r="P283">
        <v>80278.789999999994</v>
      </c>
      <c r="Q283">
        <v>17</v>
      </c>
      <c r="R283">
        <v>100</v>
      </c>
      <c r="S283">
        <v>101.92</v>
      </c>
      <c r="T283">
        <v>160</v>
      </c>
      <c r="U283">
        <v>2</v>
      </c>
      <c r="V283">
        <v>55</v>
      </c>
      <c r="W283">
        <v>2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</row>
    <row r="284" spans="1:33" x14ac:dyDescent="0.25">
      <c r="A284" t="s">
        <v>40</v>
      </c>
      <c r="B284" t="s">
        <v>149</v>
      </c>
      <c r="C284" t="s">
        <v>150</v>
      </c>
      <c r="D284" t="s">
        <v>65</v>
      </c>
      <c r="E284" t="s">
        <v>66</v>
      </c>
      <c r="F284" t="s">
        <v>144</v>
      </c>
      <c r="G284" t="s">
        <v>144</v>
      </c>
      <c r="H284">
        <v>1</v>
      </c>
      <c r="I284">
        <v>1</v>
      </c>
      <c r="J284">
        <v>1</v>
      </c>
      <c r="K284">
        <v>158</v>
      </c>
      <c r="L284">
        <v>-15840</v>
      </c>
      <c r="M284">
        <v>2632</v>
      </c>
      <c r="N284">
        <v>0</v>
      </c>
      <c r="O284">
        <v>0</v>
      </c>
      <c r="P284">
        <v>-13208</v>
      </c>
      <c r="Q284">
        <v>0</v>
      </c>
      <c r="R284">
        <v>100</v>
      </c>
      <c r="S284">
        <v>0</v>
      </c>
      <c r="T284">
        <v>1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</row>
    <row r="285" spans="1:33" x14ac:dyDescent="0.25">
      <c r="A285" t="s">
        <v>40</v>
      </c>
      <c r="B285" t="s">
        <v>149</v>
      </c>
      <c r="C285" t="s">
        <v>150</v>
      </c>
      <c r="D285" t="s">
        <v>65</v>
      </c>
      <c r="E285" t="s">
        <v>66</v>
      </c>
      <c r="F285" t="s">
        <v>52</v>
      </c>
      <c r="G285" t="s">
        <v>53</v>
      </c>
      <c r="H285">
        <v>38</v>
      </c>
      <c r="I285">
        <v>25</v>
      </c>
      <c r="J285">
        <v>25</v>
      </c>
      <c r="K285">
        <v>2807.6</v>
      </c>
      <c r="L285">
        <v>16924</v>
      </c>
      <c r="M285">
        <v>54552</v>
      </c>
      <c r="N285">
        <v>64227</v>
      </c>
      <c r="O285">
        <v>-7444</v>
      </c>
      <c r="P285">
        <v>7407.65</v>
      </c>
      <c r="Q285">
        <v>12</v>
      </c>
      <c r="R285">
        <v>100</v>
      </c>
      <c r="S285">
        <v>117.74</v>
      </c>
      <c r="T285">
        <v>17</v>
      </c>
      <c r="U285">
        <v>0</v>
      </c>
      <c r="V285">
        <v>5</v>
      </c>
      <c r="W285">
        <v>3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</row>
    <row r="286" spans="1:33" x14ac:dyDescent="0.25">
      <c r="A286" t="s">
        <v>40</v>
      </c>
      <c r="B286" t="s">
        <v>149</v>
      </c>
      <c r="C286" t="s">
        <v>150</v>
      </c>
      <c r="D286" t="s">
        <v>65</v>
      </c>
      <c r="E286" t="s">
        <v>66</v>
      </c>
      <c r="F286" t="s">
        <v>61</v>
      </c>
      <c r="G286" t="s">
        <v>62</v>
      </c>
      <c r="H286">
        <v>11</v>
      </c>
      <c r="I286">
        <v>11</v>
      </c>
      <c r="J286">
        <v>11</v>
      </c>
      <c r="K286">
        <v>47601.75</v>
      </c>
      <c r="L286">
        <v>973412</v>
      </c>
      <c r="M286">
        <v>365046</v>
      </c>
      <c r="N286">
        <v>1840</v>
      </c>
      <c r="O286">
        <v>0</v>
      </c>
      <c r="P286">
        <v>1344183.53</v>
      </c>
      <c r="Q286">
        <v>0</v>
      </c>
      <c r="R286">
        <v>100</v>
      </c>
      <c r="S286">
        <v>0.5</v>
      </c>
      <c r="T286">
        <v>8</v>
      </c>
      <c r="U286">
        <v>1</v>
      </c>
      <c r="V286">
        <v>2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</row>
    <row r="287" spans="1:33" x14ac:dyDescent="0.25">
      <c r="A287" t="s">
        <v>40</v>
      </c>
      <c r="B287" t="s">
        <v>149</v>
      </c>
      <c r="C287" t="s">
        <v>150</v>
      </c>
      <c r="D287" t="s">
        <v>65</v>
      </c>
      <c r="E287" t="s">
        <v>66</v>
      </c>
      <c r="F287" t="s">
        <v>54</v>
      </c>
      <c r="G287" t="s">
        <v>55</v>
      </c>
      <c r="H287">
        <v>19</v>
      </c>
      <c r="I287">
        <v>19</v>
      </c>
      <c r="J287">
        <v>19</v>
      </c>
      <c r="K287">
        <v>4507.3500000000004</v>
      </c>
      <c r="L287">
        <v>8684</v>
      </c>
      <c r="M287">
        <v>45912</v>
      </c>
      <c r="N287">
        <v>43960</v>
      </c>
      <c r="O287">
        <v>0</v>
      </c>
      <c r="P287">
        <v>10789.39</v>
      </c>
      <c r="Q287">
        <v>0</v>
      </c>
      <c r="R287">
        <v>100</v>
      </c>
      <c r="S287">
        <v>95.75</v>
      </c>
      <c r="T287">
        <v>16</v>
      </c>
      <c r="U287">
        <v>0</v>
      </c>
      <c r="V287">
        <v>3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</row>
    <row r="288" spans="1:33" x14ac:dyDescent="0.25">
      <c r="A288" t="s">
        <v>40</v>
      </c>
      <c r="B288" t="s">
        <v>149</v>
      </c>
      <c r="C288" t="s">
        <v>150</v>
      </c>
      <c r="D288" t="s">
        <v>65</v>
      </c>
      <c r="E288" t="s">
        <v>66</v>
      </c>
      <c r="F288" t="s">
        <v>56</v>
      </c>
      <c r="G288" t="s">
        <v>56</v>
      </c>
      <c r="H288">
        <v>393</v>
      </c>
      <c r="I288">
        <v>59</v>
      </c>
      <c r="J288">
        <v>58</v>
      </c>
      <c r="K288">
        <v>4141.34</v>
      </c>
      <c r="L288">
        <v>-169253</v>
      </c>
      <c r="M288">
        <v>79201</v>
      </c>
      <c r="N288">
        <v>56803</v>
      </c>
      <c r="O288">
        <v>50400</v>
      </c>
      <c r="P288">
        <v>-196207.15</v>
      </c>
      <c r="Q288">
        <v>303</v>
      </c>
      <c r="R288">
        <v>0</v>
      </c>
      <c r="S288">
        <v>71.72</v>
      </c>
      <c r="T288">
        <v>49</v>
      </c>
      <c r="U288">
        <v>0</v>
      </c>
      <c r="V288">
        <v>9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</row>
    <row r="289" spans="1:33" x14ac:dyDescent="0.25">
      <c r="A289" t="s">
        <v>40</v>
      </c>
      <c r="B289" t="s">
        <v>151</v>
      </c>
      <c r="C289" t="s">
        <v>152</v>
      </c>
      <c r="D289" t="s">
        <v>43</v>
      </c>
      <c r="E289" t="s">
        <v>44</v>
      </c>
      <c r="F289" t="s">
        <v>50</v>
      </c>
      <c r="G289" t="s">
        <v>51</v>
      </c>
      <c r="H289">
        <v>7</v>
      </c>
      <c r="I289">
        <v>7</v>
      </c>
      <c r="J289">
        <v>0</v>
      </c>
      <c r="K289">
        <v>0</v>
      </c>
      <c r="L289">
        <v>-12096.546</v>
      </c>
      <c r="M289">
        <v>0</v>
      </c>
      <c r="N289">
        <v>0</v>
      </c>
      <c r="O289">
        <v>91494.73</v>
      </c>
      <c r="P289">
        <v>-103591.276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</row>
    <row r="290" spans="1:33" x14ac:dyDescent="0.25">
      <c r="A290" t="s">
        <v>40</v>
      </c>
      <c r="B290" t="s">
        <v>153</v>
      </c>
      <c r="C290" t="s">
        <v>154</v>
      </c>
      <c r="D290" t="s">
        <v>57</v>
      </c>
      <c r="E290" t="s">
        <v>58</v>
      </c>
      <c r="F290" t="s">
        <v>45</v>
      </c>
      <c r="G290" t="s">
        <v>46</v>
      </c>
      <c r="H290">
        <v>1615</v>
      </c>
      <c r="I290">
        <v>1202</v>
      </c>
      <c r="J290">
        <v>1196</v>
      </c>
      <c r="K290">
        <v>33152.03</v>
      </c>
      <c r="L290">
        <v>2708905</v>
      </c>
      <c r="M290">
        <v>421880.7</v>
      </c>
      <c r="N290">
        <v>65568</v>
      </c>
      <c r="O290">
        <v>383163.08</v>
      </c>
      <c r="P290">
        <v>2692882.4</v>
      </c>
      <c r="Q290">
        <v>412</v>
      </c>
      <c r="R290">
        <v>0</v>
      </c>
      <c r="S290">
        <v>15.54</v>
      </c>
      <c r="T290">
        <v>1130</v>
      </c>
      <c r="U290">
        <v>7</v>
      </c>
      <c r="V290">
        <v>54</v>
      </c>
      <c r="W290">
        <v>0</v>
      </c>
      <c r="X290">
        <v>0</v>
      </c>
      <c r="Y290">
        <v>0</v>
      </c>
      <c r="Z290">
        <v>0</v>
      </c>
      <c r="AA290">
        <v>5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</row>
    <row r="291" spans="1:33" x14ac:dyDescent="0.25">
      <c r="A291" t="s">
        <v>40</v>
      </c>
      <c r="B291" t="s">
        <v>153</v>
      </c>
      <c r="C291" t="s">
        <v>154</v>
      </c>
      <c r="D291" t="s">
        <v>57</v>
      </c>
      <c r="E291" t="s">
        <v>58</v>
      </c>
      <c r="F291" t="s">
        <v>59</v>
      </c>
      <c r="G291" t="s">
        <v>70</v>
      </c>
      <c r="H291">
        <v>1</v>
      </c>
      <c r="I291">
        <v>1</v>
      </c>
      <c r="J291">
        <v>1</v>
      </c>
      <c r="K291">
        <v>0</v>
      </c>
      <c r="L291">
        <v>1683</v>
      </c>
      <c r="M291">
        <v>209</v>
      </c>
      <c r="N291">
        <v>210</v>
      </c>
      <c r="O291">
        <v>0</v>
      </c>
      <c r="P291">
        <v>1698.43</v>
      </c>
      <c r="Q291">
        <v>0</v>
      </c>
      <c r="R291">
        <v>100</v>
      </c>
      <c r="S291">
        <v>100.48</v>
      </c>
      <c r="T291">
        <v>0</v>
      </c>
      <c r="U291">
        <v>0</v>
      </c>
      <c r="V291">
        <v>1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</row>
    <row r="292" spans="1:33" x14ac:dyDescent="0.25">
      <c r="A292" t="s">
        <v>40</v>
      </c>
      <c r="B292" t="s">
        <v>153</v>
      </c>
      <c r="C292" t="s">
        <v>154</v>
      </c>
      <c r="D292" t="s">
        <v>57</v>
      </c>
      <c r="E292" t="s">
        <v>58</v>
      </c>
      <c r="F292" t="s">
        <v>47</v>
      </c>
      <c r="G292" t="s">
        <v>49</v>
      </c>
      <c r="H292">
        <v>38</v>
      </c>
      <c r="I292">
        <v>30</v>
      </c>
      <c r="J292">
        <v>30</v>
      </c>
      <c r="K292">
        <v>7836.21</v>
      </c>
      <c r="L292">
        <v>11337</v>
      </c>
      <c r="M292">
        <v>84710</v>
      </c>
      <c r="N292">
        <v>85390.33</v>
      </c>
      <c r="O292">
        <v>0</v>
      </c>
      <c r="P292">
        <v>10726.71</v>
      </c>
      <c r="Q292">
        <v>8</v>
      </c>
      <c r="R292">
        <v>100</v>
      </c>
      <c r="S292">
        <v>100.8</v>
      </c>
      <c r="T292">
        <v>27</v>
      </c>
      <c r="U292">
        <v>0</v>
      </c>
      <c r="V292">
        <v>3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</row>
    <row r="293" spans="1:33" x14ac:dyDescent="0.25">
      <c r="A293" t="s">
        <v>40</v>
      </c>
      <c r="B293" t="s">
        <v>153</v>
      </c>
      <c r="C293" t="s">
        <v>154</v>
      </c>
      <c r="D293" t="s">
        <v>57</v>
      </c>
      <c r="E293" t="s">
        <v>58</v>
      </c>
      <c r="F293" t="s">
        <v>50</v>
      </c>
      <c r="G293" t="s">
        <v>51</v>
      </c>
      <c r="H293">
        <v>7</v>
      </c>
      <c r="I293">
        <v>7</v>
      </c>
      <c r="J293">
        <v>0</v>
      </c>
      <c r="K293">
        <v>0</v>
      </c>
      <c r="L293">
        <v>-26339.293000000001</v>
      </c>
      <c r="M293">
        <v>0</v>
      </c>
      <c r="N293">
        <v>0</v>
      </c>
      <c r="O293">
        <v>0</v>
      </c>
      <c r="P293">
        <v>-26339.293000000001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</row>
    <row r="294" spans="1:33" x14ac:dyDescent="0.25">
      <c r="A294" t="s">
        <v>40</v>
      </c>
      <c r="B294" t="s">
        <v>153</v>
      </c>
      <c r="C294" t="s">
        <v>154</v>
      </c>
      <c r="D294" t="s">
        <v>57</v>
      </c>
      <c r="E294" t="s">
        <v>58</v>
      </c>
      <c r="F294" t="s">
        <v>52</v>
      </c>
      <c r="G294" t="s">
        <v>53</v>
      </c>
      <c r="H294">
        <v>37</v>
      </c>
      <c r="I294">
        <v>25</v>
      </c>
      <c r="J294">
        <v>25</v>
      </c>
      <c r="K294">
        <v>8491.7999999999993</v>
      </c>
      <c r="L294">
        <v>58010</v>
      </c>
      <c r="M294">
        <v>75198</v>
      </c>
      <c r="N294">
        <v>78097</v>
      </c>
      <c r="O294">
        <v>0</v>
      </c>
      <c r="P294">
        <v>55611.94</v>
      </c>
      <c r="Q294">
        <v>11</v>
      </c>
      <c r="R294">
        <v>100</v>
      </c>
      <c r="S294">
        <v>103.86</v>
      </c>
      <c r="T294">
        <v>20</v>
      </c>
      <c r="U294">
        <v>0</v>
      </c>
      <c r="V294">
        <v>4</v>
      </c>
      <c r="W294">
        <v>0</v>
      </c>
      <c r="X294">
        <v>0</v>
      </c>
      <c r="Y294">
        <v>0</v>
      </c>
      <c r="Z294">
        <v>0</v>
      </c>
      <c r="AA294">
        <v>1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</row>
    <row r="295" spans="1:33" x14ac:dyDescent="0.25">
      <c r="A295" t="s">
        <v>40</v>
      </c>
      <c r="B295" t="s">
        <v>153</v>
      </c>
      <c r="C295" t="s">
        <v>154</v>
      </c>
      <c r="D295" t="s">
        <v>57</v>
      </c>
      <c r="E295" t="s">
        <v>58</v>
      </c>
      <c r="F295" t="s">
        <v>61</v>
      </c>
      <c r="G295" t="s">
        <v>62</v>
      </c>
      <c r="H295">
        <v>49</v>
      </c>
      <c r="I295">
        <v>48</v>
      </c>
      <c r="J295">
        <v>48</v>
      </c>
      <c r="K295">
        <v>88232</v>
      </c>
      <c r="L295">
        <v>30948195</v>
      </c>
      <c r="M295">
        <v>812202</v>
      </c>
      <c r="N295">
        <v>0</v>
      </c>
      <c r="O295">
        <v>0</v>
      </c>
      <c r="P295">
        <v>31898085.359999999</v>
      </c>
      <c r="Q295">
        <v>1</v>
      </c>
      <c r="R295">
        <v>100</v>
      </c>
      <c r="S295">
        <v>0</v>
      </c>
      <c r="T295">
        <v>48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</row>
    <row r="296" spans="1:33" x14ac:dyDescent="0.25">
      <c r="A296" t="s">
        <v>40</v>
      </c>
      <c r="B296" t="s">
        <v>153</v>
      </c>
      <c r="C296" t="s">
        <v>154</v>
      </c>
      <c r="D296" t="s">
        <v>57</v>
      </c>
      <c r="E296" t="s">
        <v>58</v>
      </c>
      <c r="F296" t="s">
        <v>54</v>
      </c>
      <c r="G296" t="s">
        <v>55</v>
      </c>
      <c r="H296">
        <v>6</v>
      </c>
      <c r="I296">
        <v>6</v>
      </c>
      <c r="J296">
        <v>6</v>
      </c>
      <c r="K296">
        <v>1270</v>
      </c>
      <c r="L296">
        <v>97337</v>
      </c>
      <c r="M296">
        <v>15576</v>
      </c>
      <c r="N296">
        <v>0</v>
      </c>
      <c r="O296">
        <v>0</v>
      </c>
      <c r="P296">
        <v>114679.79</v>
      </c>
      <c r="Q296">
        <v>0</v>
      </c>
      <c r="R296">
        <v>100</v>
      </c>
      <c r="S296">
        <v>0</v>
      </c>
      <c r="T296">
        <v>6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</row>
    <row r="297" spans="1:33" x14ac:dyDescent="0.25">
      <c r="A297" t="s">
        <v>40</v>
      </c>
      <c r="B297" t="s">
        <v>153</v>
      </c>
      <c r="C297" t="s">
        <v>154</v>
      </c>
      <c r="D297" t="s">
        <v>57</v>
      </c>
      <c r="E297" t="s">
        <v>58</v>
      </c>
      <c r="F297" t="s">
        <v>56</v>
      </c>
      <c r="G297" t="s">
        <v>56</v>
      </c>
      <c r="H297">
        <v>1</v>
      </c>
      <c r="I297">
        <v>0</v>
      </c>
      <c r="J297">
        <v>0</v>
      </c>
      <c r="K297">
        <v>0</v>
      </c>
      <c r="L297">
        <v>-5520</v>
      </c>
      <c r="M297">
        <v>0</v>
      </c>
      <c r="N297">
        <v>0</v>
      </c>
      <c r="O297">
        <v>0</v>
      </c>
      <c r="P297">
        <v>-5520</v>
      </c>
      <c r="Q297">
        <v>1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</row>
    <row r="298" spans="1:33" x14ac:dyDescent="0.25">
      <c r="A298" t="s">
        <v>40</v>
      </c>
      <c r="B298" t="s">
        <v>153</v>
      </c>
      <c r="C298" t="s">
        <v>154</v>
      </c>
      <c r="D298" t="s">
        <v>73</v>
      </c>
      <c r="E298" t="s">
        <v>74</v>
      </c>
      <c r="F298" t="s">
        <v>61</v>
      </c>
      <c r="G298" t="s">
        <v>62</v>
      </c>
      <c r="H298">
        <v>1</v>
      </c>
      <c r="I298">
        <v>1</v>
      </c>
      <c r="J298">
        <v>1</v>
      </c>
      <c r="K298">
        <v>4000</v>
      </c>
      <c r="L298">
        <v>704732</v>
      </c>
      <c r="M298">
        <v>34397</v>
      </c>
      <c r="N298">
        <v>0</v>
      </c>
      <c r="O298">
        <v>0</v>
      </c>
      <c r="P298">
        <v>744696.84</v>
      </c>
      <c r="Q298">
        <v>0</v>
      </c>
      <c r="R298">
        <v>100</v>
      </c>
      <c r="S298">
        <v>0</v>
      </c>
      <c r="T298">
        <v>1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</row>
    <row r="299" spans="1:33" x14ac:dyDescent="0.25">
      <c r="A299" s="5"/>
      <c r="B299" s="5"/>
      <c r="C299" s="5" t="s">
        <v>155</v>
      </c>
      <c r="D299" s="6"/>
      <c r="E299" s="6" t="s">
        <v>44</v>
      </c>
      <c r="F299" s="6" t="s">
        <v>109</v>
      </c>
      <c r="G299" s="6"/>
      <c r="H299" s="6">
        <v>1</v>
      </c>
      <c r="I299" s="6">
        <v>1</v>
      </c>
      <c r="J299" s="6">
        <v>1</v>
      </c>
      <c r="K299" s="6">
        <v>23733</v>
      </c>
      <c r="L299" s="6">
        <v>957470</v>
      </c>
      <c r="M299" s="6">
        <v>122622</v>
      </c>
      <c r="N299" s="6">
        <v>0</v>
      </c>
      <c r="O299" s="6">
        <v>0</v>
      </c>
      <c r="P299" s="6">
        <v>1088423.1100000001</v>
      </c>
      <c r="Q299" s="6">
        <v>0</v>
      </c>
      <c r="R299" s="6">
        <v>100</v>
      </c>
      <c r="S299" s="6">
        <v>0</v>
      </c>
      <c r="T299" s="6">
        <v>1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>
        <v>0</v>
      </c>
      <c r="AF299">
        <v>0</v>
      </c>
      <c r="AG299">
        <v>0</v>
      </c>
    </row>
    <row r="300" spans="1:33" x14ac:dyDescent="0.25">
      <c r="A300" s="5"/>
      <c r="B300" s="5"/>
      <c r="C300" s="5" t="s">
        <v>155</v>
      </c>
      <c r="D300" s="6"/>
      <c r="E300" s="6" t="s">
        <v>74</v>
      </c>
      <c r="F300" s="6" t="s">
        <v>109</v>
      </c>
      <c r="G300" s="6"/>
      <c r="H300" s="6">
        <v>1</v>
      </c>
      <c r="I300" s="6">
        <v>1</v>
      </c>
      <c r="J300" s="6">
        <v>1</v>
      </c>
      <c r="K300" s="6">
        <v>564</v>
      </c>
      <c r="L300" s="6">
        <v>0</v>
      </c>
      <c r="M300" s="6">
        <v>43514</v>
      </c>
      <c r="N300" s="6">
        <v>0</v>
      </c>
      <c r="O300" s="6">
        <v>0</v>
      </c>
      <c r="P300" s="6">
        <v>50507.63</v>
      </c>
      <c r="Q300" s="6">
        <v>0</v>
      </c>
      <c r="R300" s="6">
        <v>100</v>
      </c>
      <c r="S300" s="6">
        <v>0</v>
      </c>
      <c r="T300" s="6">
        <v>1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>
        <v>0</v>
      </c>
      <c r="AF300">
        <v>0</v>
      </c>
      <c r="AG300">
        <v>0</v>
      </c>
    </row>
    <row r="301" spans="1:33" x14ac:dyDescent="0.25">
      <c r="A301" s="5"/>
      <c r="B301" s="5"/>
      <c r="C301" s="5" t="s">
        <v>156</v>
      </c>
      <c r="D301" s="6"/>
      <c r="E301" s="6" t="s">
        <v>74</v>
      </c>
      <c r="F301" s="6" t="s">
        <v>84</v>
      </c>
      <c r="G301" s="6"/>
      <c r="H301" s="6">
        <v>1</v>
      </c>
      <c r="I301" s="6">
        <v>1</v>
      </c>
      <c r="J301" s="6">
        <v>1</v>
      </c>
      <c r="K301" s="6">
        <v>314896</v>
      </c>
      <c r="L301" s="6">
        <v>0</v>
      </c>
      <c r="M301" s="6">
        <v>1444476</v>
      </c>
      <c r="N301" s="6">
        <v>1444476</v>
      </c>
      <c r="O301" s="6">
        <v>0</v>
      </c>
      <c r="P301" s="6">
        <v>0</v>
      </c>
      <c r="Q301" s="6">
        <v>0</v>
      </c>
      <c r="R301" s="6">
        <v>100</v>
      </c>
      <c r="S301" s="6">
        <v>100</v>
      </c>
      <c r="T301" s="6">
        <v>1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>
        <v>0</v>
      </c>
      <c r="AF301">
        <v>0</v>
      </c>
      <c r="AG301">
        <v>0</v>
      </c>
    </row>
    <row r="302" spans="1:33" x14ac:dyDescent="0.25">
      <c r="A302" s="5"/>
      <c r="B302" s="5"/>
      <c r="C302" s="5" t="s">
        <v>156</v>
      </c>
      <c r="D302" s="6"/>
      <c r="E302" s="6" t="s">
        <v>66</v>
      </c>
      <c r="F302" s="6" t="s">
        <v>84</v>
      </c>
      <c r="G302" s="6"/>
      <c r="H302" s="6">
        <v>1</v>
      </c>
      <c r="I302" s="6">
        <v>1</v>
      </c>
      <c r="J302" s="6">
        <v>1</v>
      </c>
      <c r="K302" s="6">
        <v>39457</v>
      </c>
      <c r="L302" s="6">
        <v>0</v>
      </c>
      <c r="M302" s="6">
        <v>373893</v>
      </c>
      <c r="N302" s="6">
        <v>374000</v>
      </c>
      <c r="O302" s="6">
        <v>0</v>
      </c>
      <c r="P302" s="6">
        <v>696.2</v>
      </c>
      <c r="Q302" s="6">
        <v>0</v>
      </c>
      <c r="R302" s="6">
        <v>100</v>
      </c>
      <c r="S302" s="6">
        <v>100.03</v>
      </c>
      <c r="T302" s="6">
        <v>1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>
        <v>0</v>
      </c>
      <c r="AF302">
        <v>0</v>
      </c>
      <c r="AG302">
        <v>0</v>
      </c>
    </row>
    <row r="303" spans="1:33" x14ac:dyDescent="0.25">
      <c r="A303" s="5"/>
      <c r="B303" s="5"/>
      <c r="C303" s="5" t="s">
        <v>156</v>
      </c>
      <c r="D303" s="6"/>
      <c r="E303" s="6" t="s">
        <v>66</v>
      </c>
      <c r="F303" s="6" t="s">
        <v>84</v>
      </c>
      <c r="G303" s="6"/>
      <c r="H303" s="6">
        <v>5</v>
      </c>
      <c r="I303" s="6">
        <v>3</v>
      </c>
      <c r="J303" s="6">
        <v>3</v>
      </c>
      <c r="K303" s="6">
        <v>1519677.5</v>
      </c>
      <c r="L303" s="6">
        <v>-797216</v>
      </c>
      <c r="M303" s="6">
        <v>114885</v>
      </c>
      <c r="N303" s="6">
        <v>0</v>
      </c>
      <c r="O303" s="6">
        <v>114885</v>
      </c>
      <c r="P303" s="6">
        <v>-797216</v>
      </c>
      <c r="Q303" s="6">
        <v>2</v>
      </c>
      <c r="R303" s="6">
        <v>100</v>
      </c>
      <c r="S303" s="6">
        <v>0</v>
      </c>
      <c r="T303" s="6">
        <v>3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>
        <v>0</v>
      </c>
      <c r="AF303">
        <v>0</v>
      </c>
      <c r="AG303">
        <v>0</v>
      </c>
    </row>
    <row r="304" spans="1:33" x14ac:dyDescent="0.25">
      <c r="A304" s="5"/>
      <c r="B304" s="5"/>
      <c r="C304" s="5" t="s">
        <v>156</v>
      </c>
      <c r="D304" s="6"/>
      <c r="E304" s="6" t="s">
        <v>66</v>
      </c>
      <c r="F304" s="6" t="s">
        <v>84</v>
      </c>
      <c r="G304" s="6"/>
      <c r="H304" s="6">
        <v>1</v>
      </c>
      <c r="I304" s="6">
        <v>1</v>
      </c>
      <c r="J304" s="6">
        <v>1</v>
      </c>
      <c r="K304" s="6">
        <v>300</v>
      </c>
      <c r="L304" s="6">
        <v>0</v>
      </c>
      <c r="M304" s="6">
        <v>26135</v>
      </c>
      <c r="N304" s="6">
        <v>26135</v>
      </c>
      <c r="O304" s="6">
        <v>0</v>
      </c>
      <c r="P304" s="6">
        <v>100</v>
      </c>
      <c r="Q304" s="6">
        <v>0</v>
      </c>
      <c r="R304" s="6">
        <v>100</v>
      </c>
      <c r="S304" s="6">
        <v>100</v>
      </c>
      <c r="T304" s="6">
        <v>1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>
        <v>0</v>
      </c>
      <c r="AF304">
        <v>0</v>
      </c>
      <c r="AG304">
        <v>0</v>
      </c>
    </row>
    <row r="305" spans="1:33" x14ac:dyDescent="0.25">
      <c r="A305" s="5"/>
      <c r="B305" s="5"/>
      <c r="C305" s="5" t="s">
        <v>156</v>
      </c>
      <c r="D305" s="6"/>
      <c r="E305" s="6" t="s">
        <v>66</v>
      </c>
      <c r="F305" s="6" t="s">
        <v>84</v>
      </c>
      <c r="G305" s="6"/>
      <c r="H305" s="6">
        <v>1</v>
      </c>
      <c r="I305" s="6">
        <v>1</v>
      </c>
      <c r="J305" s="6">
        <v>1</v>
      </c>
      <c r="K305" s="6">
        <v>26863.75</v>
      </c>
      <c r="L305" s="6">
        <v>0</v>
      </c>
      <c r="M305" s="6">
        <v>270595</v>
      </c>
      <c r="N305" s="6">
        <v>270595</v>
      </c>
      <c r="O305" s="6">
        <v>0</v>
      </c>
      <c r="P305" s="6">
        <v>2155.77</v>
      </c>
      <c r="Q305" s="6">
        <v>0</v>
      </c>
      <c r="R305" s="6">
        <v>100</v>
      </c>
      <c r="S305" s="6">
        <v>100</v>
      </c>
      <c r="T305" s="6">
        <v>1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>
        <v>0</v>
      </c>
      <c r="AF305">
        <v>0</v>
      </c>
      <c r="AG305">
        <v>0</v>
      </c>
    </row>
    <row r="306" spans="1:33" x14ac:dyDescent="0.25">
      <c r="A306" s="5"/>
      <c r="B306" s="5"/>
      <c r="C306" s="5" t="s">
        <v>157</v>
      </c>
      <c r="D306" s="6"/>
      <c r="E306" s="6" t="s">
        <v>66</v>
      </c>
      <c r="F306" s="6" t="s">
        <v>85</v>
      </c>
      <c r="G306" s="6"/>
      <c r="H306" s="6">
        <v>1</v>
      </c>
      <c r="I306" s="6">
        <v>1</v>
      </c>
      <c r="J306" s="6">
        <v>1</v>
      </c>
      <c r="K306" s="6">
        <v>1228</v>
      </c>
      <c r="L306" s="6">
        <v>0</v>
      </c>
      <c r="M306" s="6">
        <v>15547</v>
      </c>
      <c r="N306" s="6">
        <v>15547</v>
      </c>
      <c r="O306" s="6">
        <v>0</v>
      </c>
      <c r="P306" s="6">
        <v>100</v>
      </c>
      <c r="Q306" s="6">
        <v>0</v>
      </c>
      <c r="R306" s="6">
        <v>100</v>
      </c>
      <c r="S306" s="6">
        <v>100</v>
      </c>
      <c r="T306" s="6">
        <v>1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>
        <v>0</v>
      </c>
      <c r="AF306">
        <v>0</v>
      </c>
      <c r="AG306">
        <v>0</v>
      </c>
    </row>
    <row r="307" spans="1:33" x14ac:dyDescent="0.25">
      <c r="A307" s="5"/>
      <c r="B307" s="5"/>
      <c r="C307" s="5" t="s">
        <v>157</v>
      </c>
      <c r="D307" s="6"/>
      <c r="E307" s="6" t="s">
        <v>66</v>
      </c>
      <c r="F307" s="6" t="s">
        <v>85</v>
      </c>
      <c r="G307" s="6"/>
      <c r="H307" s="6">
        <v>1</v>
      </c>
      <c r="I307" s="6">
        <v>1</v>
      </c>
      <c r="J307" s="6">
        <v>1</v>
      </c>
      <c r="K307" s="6">
        <v>756</v>
      </c>
      <c r="L307" s="6">
        <v>0</v>
      </c>
      <c r="M307" s="6">
        <v>22976</v>
      </c>
      <c r="N307" s="6">
        <v>22976</v>
      </c>
      <c r="O307" s="6">
        <v>0</v>
      </c>
      <c r="P307" s="6">
        <v>100</v>
      </c>
      <c r="Q307" s="6">
        <v>0</v>
      </c>
      <c r="R307" s="6">
        <v>100</v>
      </c>
      <c r="S307" s="6">
        <v>100</v>
      </c>
      <c r="T307" s="6">
        <v>1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>
        <v>0</v>
      </c>
      <c r="AF307">
        <v>0</v>
      </c>
      <c r="AG307">
        <v>0</v>
      </c>
    </row>
    <row r="308" spans="1:33" x14ac:dyDescent="0.25">
      <c r="A308" s="5"/>
      <c r="B308" s="5"/>
      <c r="C308" s="5" t="s">
        <v>157</v>
      </c>
      <c r="D308" s="6"/>
      <c r="E308" s="6" t="s">
        <v>74</v>
      </c>
      <c r="F308" s="6" t="s">
        <v>85</v>
      </c>
      <c r="G308" s="6"/>
      <c r="H308" s="6">
        <v>1</v>
      </c>
      <c r="I308" s="6">
        <v>1</v>
      </c>
      <c r="J308" s="6">
        <v>1</v>
      </c>
      <c r="K308" s="6">
        <v>56538</v>
      </c>
      <c r="L308" s="6">
        <v>3321</v>
      </c>
      <c r="M308" s="6">
        <v>500635</v>
      </c>
      <c r="N308" s="6">
        <v>500134</v>
      </c>
      <c r="O308" s="6">
        <v>0</v>
      </c>
      <c r="P308" s="6">
        <v>4775.92</v>
      </c>
      <c r="Q308" s="6">
        <v>0</v>
      </c>
      <c r="R308" s="6">
        <v>100</v>
      </c>
      <c r="S308" s="6">
        <v>99.9</v>
      </c>
      <c r="T308" s="6">
        <v>1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>
        <v>0</v>
      </c>
      <c r="AF308">
        <v>0</v>
      </c>
      <c r="AG308">
        <v>0</v>
      </c>
    </row>
    <row r="309" spans="1:33" x14ac:dyDescent="0.25">
      <c r="A309" s="5"/>
      <c r="B309" s="5"/>
      <c r="C309" s="5" t="s">
        <v>158</v>
      </c>
      <c r="D309" s="6"/>
      <c r="E309" s="6" t="s">
        <v>74</v>
      </c>
      <c r="F309" s="6" t="s">
        <v>91</v>
      </c>
      <c r="G309" s="6"/>
      <c r="H309" s="6">
        <v>1</v>
      </c>
      <c r="I309" s="6">
        <v>1</v>
      </c>
      <c r="J309" s="6">
        <v>1</v>
      </c>
      <c r="K309" s="6">
        <v>6068</v>
      </c>
      <c r="L309" s="6">
        <v>508395</v>
      </c>
      <c r="M309" s="6">
        <v>70316</v>
      </c>
      <c r="N309" s="6">
        <v>0</v>
      </c>
      <c r="O309" s="6">
        <v>0</v>
      </c>
      <c r="P309" s="6">
        <v>583270.29</v>
      </c>
      <c r="Q309" s="6">
        <v>0</v>
      </c>
      <c r="R309" s="6">
        <v>100</v>
      </c>
      <c r="S309" s="6">
        <v>0</v>
      </c>
      <c r="T309" s="6">
        <v>1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>
        <v>0</v>
      </c>
      <c r="AF309">
        <v>0</v>
      </c>
      <c r="AG309">
        <v>0</v>
      </c>
    </row>
    <row r="310" spans="1:33" x14ac:dyDescent="0.25">
      <c r="A310" s="5"/>
      <c r="B310" s="5"/>
      <c r="C310" s="5" t="s">
        <v>158</v>
      </c>
      <c r="D310" s="6"/>
      <c r="E310" s="6" t="s">
        <v>58</v>
      </c>
      <c r="F310" s="6" t="s">
        <v>91</v>
      </c>
      <c r="G310" s="6"/>
      <c r="H310" s="6">
        <v>1</v>
      </c>
      <c r="I310" s="6">
        <v>1</v>
      </c>
      <c r="J310" s="6">
        <v>1</v>
      </c>
      <c r="K310" s="6">
        <v>4965.5</v>
      </c>
      <c r="L310" s="6">
        <v>445715</v>
      </c>
      <c r="M310" s="6">
        <v>59017</v>
      </c>
      <c r="N310" s="6">
        <v>0</v>
      </c>
      <c r="O310" s="6">
        <v>0</v>
      </c>
      <c r="P310" s="6">
        <v>508719.52</v>
      </c>
      <c r="Q310" s="6">
        <v>0</v>
      </c>
      <c r="R310" s="6">
        <v>100</v>
      </c>
      <c r="S310" s="6">
        <v>0</v>
      </c>
      <c r="T310" s="6">
        <v>1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>
        <v>0</v>
      </c>
      <c r="AF310">
        <v>0</v>
      </c>
      <c r="AG310">
        <v>0</v>
      </c>
    </row>
    <row r="311" spans="1:33" x14ac:dyDescent="0.25">
      <c r="A311" s="5"/>
      <c r="B311" s="5"/>
      <c r="C311" s="5" t="s">
        <v>158</v>
      </c>
      <c r="D311" s="6"/>
      <c r="E311" s="6" t="s">
        <v>90</v>
      </c>
      <c r="F311" s="6" t="s">
        <v>91</v>
      </c>
      <c r="G311" s="6"/>
      <c r="H311" s="6">
        <v>1</v>
      </c>
      <c r="I311" s="6">
        <v>1</v>
      </c>
      <c r="J311" s="6">
        <v>1</v>
      </c>
      <c r="K311" s="6">
        <v>6340.5</v>
      </c>
      <c r="L311" s="6">
        <v>563518</v>
      </c>
      <c r="M311" s="6">
        <v>72603</v>
      </c>
      <c r="N311" s="6">
        <v>0</v>
      </c>
      <c r="O311" s="6">
        <v>0</v>
      </c>
      <c r="P311" s="6">
        <v>641180.36</v>
      </c>
      <c r="Q311" s="6">
        <v>0</v>
      </c>
      <c r="R311" s="6">
        <v>100</v>
      </c>
      <c r="S311" s="6">
        <v>0</v>
      </c>
      <c r="T311" s="6">
        <v>1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>
        <v>0</v>
      </c>
      <c r="AF311">
        <v>0</v>
      </c>
      <c r="AG311">
        <v>0</v>
      </c>
    </row>
    <row r="312" spans="1:33" x14ac:dyDescent="0.25">
      <c r="A312" s="5"/>
      <c r="B312" s="5"/>
      <c r="C312" s="5" t="s">
        <v>158</v>
      </c>
      <c r="D312" s="6"/>
      <c r="E312" s="6" t="s">
        <v>66</v>
      </c>
      <c r="F312" s="6" t="s">
        <v>91</v>
      </c>
      <c r="G312" s="6"/>
      <c r="H312" s="6">
        <v>1</v>
      </c>
      <c r="I312" s="6">
        <v>1</v>
      </c>
      <c r="J312" s="6">
        <v>1</v>
      </c>
      <c r="K312" s="6">
        <v>22837.5</v>
      </c>
      <c r="L312" s="6">
        <v>2447350</v>
      </c>
      <c r="M312" s="6">
        <v>267531</v>
      </c>
      <c r="N312" s="6">
        <v>300000</v>
      </c>
      <c r="O312" s="6">
        <v>0</v>
      </c>
      <c r="P312" s="6">
        <v>2436783.7599999998</v>
      </c>
      <c r="Q312" s="6">
        <v>0</v>
      </c>
      <c r="R312" s="6">
        <v>100</v>
      </c>
      <c r="S312" s="6">
        <v>112.14</v>
      </c>
      <c r="T312" s="6">
        <v>1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>
        <v>0</v>
      </c>
      <c r="AF312">
        <v>0</v>
      </c>
      <c r="AG312">
        <v>0</v>
      </c>
    </row>
    <row r="313" spans="1:33" x14ac:dyDescent="0.25">
      <c r="A313" s="5"/>
      <c r="B313" s="5"/>
      <c r="C313" s="5" t="s">
        <v>159</v>
      </c>
      <c r="D313" s="6"/>
      <c r="E313" s="6" t="s">
        <v>66</v>
      </c>
      <c r="F313" s="6" t="s">
        <v>106</v>
      </c>
      <c r="G313" s="6"/>
      <c r="H313" s="6">
        <v>1</v>
      </c>
      <c r="I313" s="6">
        <v>1</v>
      </c>
      <c r="J313" s="6">
        <v>1</v>
      </c>
      <c r="K313" s="6">
        <v>0</v>
      </c>
      <c r="L313" s="6">
        <v>-76458</v>
      </c>
      <c r="M313" s="6">
        <v>26199</v>
      </c>
      <c r="N313" s="6">
        <v>71444</v>
      </c>
      <c r="O313" s="6">
        <v>0</v>
      </c>
      <c r="P313" s="6">
        <v>-121703</v>
      </c>
      <c r="Q313" s="6">
        <v>0</v>
      </c>
      <c r="R313" s="6">
        <v>100</v>
      </c>
      <c r="S313" s="6">
        <v>272.7</v>
      </c>
      <c r="T313" s="6">
        <v>1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>
        <v>0</v>
      </c>
      <c r="AF313">
        <v>0</v>
      </c>
      <c r="AG313">
        <v>0</v>
      </c>
    </row>
    <row r="314" spans="1:33" x14ac:dyDescent="0.25">
      <c r="A314" s="5"/>
      <c r="B314" s="5"/>
      <c r="C314" s="5" t="s">
        <v>160</v>
      </c>
      <c r="D314" s="6"/>
      <c r="E314" s="6" t="s">
        <v>74</v>
      </c>
      <c r="F314" s="6" t="s">
        <v>114</v>
      </c>
      <c r="G314" s="6"/>
      <c r="H314" s="6">
        <v>1</v>
      </c>
      <c r="I314" s="6">
        <v>1</v>
      </c>
      <c r="J314" s="6">
        <v>1</v>
      </c>
      <c r="K314" s="6">
        <v>0</v>
      </c>
      <c r="L314" s="6">
        <v>163</v>
      </c>
      <c r="M314" s="6">
        <v>53700</v>
      </c>
      <c r="N314" s="6">
        <v>53809</v>
      </c>
      <c r="O314" s="6">
        <v>0</v>
      </c>
      <c r="P314" s="6">
        <v>154</v>
      </c>
      <c r="Q314" s="6">
        <v>0</v>
      </c>
      <c r="R314" s="6">
        <v>100</v>
      </c>
      <c r="S314" s="6">
        <v>100.2</v>
      </c>
      <c r="T314" s="6">
        <v>0</v>
      </c>
      <c r="U314" s="6">
        <v>1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>
        <v>0</v>
      </c>
      <c r="AF314">
        <v>0</v>
      </c>
      <c r="AG314">
        <v>0</v>
      </c>
    </row>
    <row r="315" spans="1:33" x14ac:dyDescent="0.25">
      <c r="A315" s="5"/>
      <c r="B315" s="5"/>
      <c r="C315" s="5" t="s">
        <v>161</v>
      </c>
      <c r="D315" s="6"/>
      <c r="E315" s="6" t="s">
        <v>74</v>
      </c>
      <c r="F315" s="6" t="s">
        <v>45</v>
      </c>
      <c r="G315" s="6"/>
      <c r="H315" s="6">
        <v>1845</v>
      </c>
      <c r="I315" s="6">
        <v>1249</v>
      </c>
      <c r="J315" s="6">
        <v>1248</v>
      </c>
      <c r="K315" s="6">
        <v>25667.54</v>
      </c>
      <c r="L315" s="6">
        <v>9786272</v>
      </c>
      <c r="M315" s="6">
        <v>408233.99</v>
      </c>
      <c r="N315" s="6">
        <v>81569</v>
      </c>
      <c r="O315" s="6">
        <v>327543.99</v>
      </c>
      <c r="P315" s="6">
        <v>9824263.1600000001</v>
      </c>
      <c r="Q315" s="6">
        <v>595</v>
      </c>
      <c r="R315" s="6">
        <v>0</v>
      </c>
      <c r="S315" s="6">
        <v>19.98</v>
      </c>
      <c r="T315" s="6">
        <v>1131</v>
      </c>
      <c r="U315" s="6">
        <v>97</v>
      </c>
      <c r="V315" s="6">
        <v>8</v>
      </c>
      <c r="W315" s="6">
        <v>0</v>
      </c>
      <c r="X315" s="6">
        <v>1</v>
      </c>
      <c r="Y315" s="6">
        <v>0</v>
      </c>
      <c r="Z315" s="6">
        <v>0</v>
      </c>
      <c r="AA315" s="6">
        <v>11</v>
      </c>
      <c r="AB315" s="6">
        <v>0</v>
      </c>
      <c r="AC315" s="6">
        <v>0</v>
      </c>
      <c r="AD315" s="6">
        <v>0</v>
      </c>
      <c r="AE315">
        <v>0</v>
      </c>
      <c r="AF315">
        <v>0</v>
      </c>
      <c r="AG315">
        <v>0</v>
      </c>
    </row>
    <row r="316" spans="1:33" x14ac:dyDescent="0.25">
      <c r="A316" s="5"/>
      <c r="B316" s="5"/>
      <c r="C316" s="5" t="s">
        <v>161</v>
      </c>
      <c r="D316" s="6"/>
      <c r="E316" s="6" t="s">
        <v>58</v>
      </c>
      <c r="F316" s="6" t="s">
        <v>45</v>
      </c>
      <c r="G316" s="6"/>
      <c r="H316" s="6">
        <v>1</v>
      </c>
      <c r="I316" s="6">
        <v>0</v>
      </c>
      <c r="J316" s="6">
        <v>0</v>
      </c>
      <c r="K316" s="6">
        <v>0</v>
      </c>
      <c r="L316" s="6">
        <v>773</v>
      </c>
      <c r="M316" s="6">
        <v>0</v>
      </c>
      <c r="N316" s="6">
        <v>0</v>
      </c>
      <c r="O316" s="6">
        <v>0</v>
      </c>
      <c r="P316" s="6">
        <v>773</v>
      </c>
      <c r="Q316" s="6">
        <v>1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>
        <v>0</v>
      </c>
      <c r="AF316">
        <v>0</v>
      </c>
      <c r="AG316">
        <v>0</v>
      </c>
    </row>
    <row r="317" spans="1:33" x14ac:dyDescent="0.25">
      <c r="A317" s="5"/>
      <c r="B317" s="5"/>
      <c r="C317" s="5" t="s">
        <v>161</v>
      </c>
      <c r="D317" s="6"/>
      <c r="E317" s="6" t="s">
        <v>58</v>
      </c>
      <c r="F317" s="6" t="s">
        <v>45</v>
      </c>
      <c r="G317" s="6"/>
      <c r="H317" s="6">
        <v>2322</v>
      </c>
      <c r="I317" s="6">
        <v>1487</v>
      </c>
      <c r="J317" s="6">
        <v>1487</v>
      </c>
      <c r="K317" s="6">
        <v>53698.35</v>
      </c>
      <c r="L317" s="6">
        <v>2580073</v>
      </c>
      <c r="M317" s="6">
        <v>612618.41</v>
      </c>
      <c r="N317" s="6">
        <v>151494</v>
      </c>
      <c r="O317" s="6">
        <v>484612.41</v>
      </c>
      <c r="P317" s="6">
        <v>2567135.85</v>
      </c>
      <c r="Q317" s="6">
        <v>835</v>
      </c>
      <c r="R317" s="6">
        <v>100</v>
      </c>
      <c r="S317" s="6">
        <v>24.73</v>
      </c>
      <c r="T317" s="6">
        <v>1379</v>
      </c>
      <c r="U317" s="6">
        <v>0</v>
      </c>
      <c r="V317" s="6">
        <v>103</v>
      </c>
      <c r="W317" s="6">
        <v>1</v>
      </c>
      <c r="X317" s="6">
        <v>1</v>
      </c>
      <c r="Y317" s="6">
        <v>0</v>
      </c>
      <c r="Z317" s="6">
        <v>0</v>
      </c>
      <c r="AA317" s="6">
        <v>3</v>
      </c>
      <c r="AB317" s="6">
        <v>0</v>
      </c>
      <c r="AC317" s="6">
        <v>0</v>
      </c>
      <c r="AD317" s="6">
        <v>0</v>
      </c>
      <c r="AE317">
        <v>0</v>
      </c>
      <c r="AF317">
        <v>0</v>
      </c>
      <c r="AG317">
        <v>0</v>
      </c>
    </row>
    <row r="318" spans="1:33" x14ac:dyDescent="0.25">
      <c r="A318" s="5"/>
      <c r="B318" s="5"/>
      <c r="C318" s="5" t="s">
        <v>161</v>
      </c>
      <c r="D318" s="6"/>
      <c r="E318" s="6" t="s">
        <v>44</v>
      </c>
      <c r="F318" s="6" t="s">
        <v>45</v>
      </c>
      <c r="G318" s="6"/>
      <c r="H318" s="6">
        <v>1229</v>
      </c>
      <c r="I318" s="6">
        <v>773</v>
      </c>
      <c r="J318" s="6">
        <v>770</v>
      </c>
      <c r="K318" s="6">
        <v>36441.61</v>
      </c>
      <c r="L318" s="6">
        <v>1947910.24</v>
      </c>
      <c r="M318" s="6">
        <v>374013.93</v>
      </c>
      <c r="N318" s="6">
        <v>107935</v>
      </c>
      <c r="O318" s="6">
        <v>275697.93</v>
      </c>
      <c r="P318" s="6">
        <v>1939480.66</v>
      </c>
      <c r="Q318" s="6">
        <v>456</v>
      </c>
      <c r="R318" s="6">
        <v>0</v>
      </c>
      <c r="S318" s="6">
        <v>28.86</v>
      </c>
      <c r="T318" s="6">
        <v>740</v>
      </c>
      <c r="U318" s="6">
        <v>0</v>
      </c>
      <c r="V318" s="6">
        <v>23</v>
      </c>
      <c r="W318" s="6">
        <v>0</v>
      </c>
      <c r="X318" s="6">
        <v>0</v>
      </c>
      <c r="Y318" s="6">
        <v>0</v>
      </c>
      <c r="Z318" s="6">
        <v>0</v>
      </c>
      <c r="AA318" s="6">
        <v>7</v>
      </c>
      <c r="AB318" s="6">
        <v>0</v>
      </c>
      <c r="AC318" s="6">
        <v>0</v>
      </c>
      <c r="AD318" s="6">
        <v>0</v>
      </c>
      <c r="AE318">
        <v>0</v>
      </c>
      <c r="AF318">
        <v>0</v>
      </c>
      <c r="AG318">
        <v>0</v>
      </c>
    </row>
    <row r="319" spans="1:33" x14ac:dyDescent="0.25">
      <c r="A319" s="5"/>
      <c r="B319" s="5"/>
      <c r="C319" s="5" t="s">
        <v>161</v>
      </c>
      <c r="D319" s="6"/>
      <c r="E319" s="6" t="s">
        <v>58</v>
      </c>
      <c r="F319" s="6" t="s">
        <v>45</v>
      </c>
      <c r="G319" s="6"/>
      <c r="H319" s="6">
        <v>1409</v>
      </c>
      <c r="I319" s="6">
        <v>805</v>
      </c>
      <c r="J319" s="6">
        <v>804</v>
      </c>
      <c r="K319" s="6">
        <v>20980.94</v>
      </c>
      <c r="L319" s="6">
        <v>2402107</v>
      </c>
      <c r="M319" s="6">
        <v>278843.83</v>
      </c>
      <c r="N319" s="6">
        <v>70837</v>
      </c>
      <c r="O319" s="6">
        <v>229909.83</v>
      </c>
      <c r="P319" s="6">
        <v>2390723.23</v>
      </c>
      <c r="Q319" s="6">
        <v>603</v>
      </c>
      <c r="R319" s="6">
        <v>0</v>
      </c>
      <c r="S319" s="6">
        <v>25.4</v>
      </c>
      <c r="T319" s="6">
        <v>786</v>
      </c>
      <c r="U319" s="6">
        <v>6</v>
      </c>
      <c r="V319" s="6">
        <v>5</v>
      </c>
      <c r="W319" s="6">
        <v>5</v>
      </c>
      <c r="X319" s="6">
        <v>0</v>
      </c>
      <c r="Y319" s="6">
        <v>0</v>
      </c>
      <c r="Z319" s="6">
        <v>0</v>
      </c>
      <c r="AA319" s="6">
        <v>2</v>
      </c>
      <c r="AB319" s="6">
        <v>0</v>
      </c>
      <c r="AC319" s="6">
        <v>0</v>
      </c>
      <c r="AD319" s="6">
        <v>0</v>
      </c>
      <c r="AE319">
        <v>0</v>
      </c>
      <c r="AF319">
        <v>0</v>
      </c>
      <c r="AG319">
        <v>0</v>
      </c>
    </row>
    <row r="320" spans="1:33" x14ac:dyDescent="0.25">
      <c r="A320" s="5"/>
      <c r="B320" s="5"/>
      <c r="C320" s="5" t="s">
        <v>161</v>
      </c>
      <c r="D320" s="6"/>
      <c r="E320" s="6" t="s">
        <v>58</v>
      </c>
      <c r="F320" s="6" t="s">
        <v>45</v>
      </c>
      <c r="G320" s="6"/>
      <c r="H320" s="6">
        <v>1746</v>
      </c>
      <c r="I320" s="6">
        <v>1288</v>
      </c>
      <c r="J320" s="6">
        <v>1288</v>
      </c>
      <c r="K320" s="6">
        <v>18900.12</v>
      </c>
      <c r="L320" s="6">
        <v>3502817</v>
      </c>
      <c r="M320" s="6">
        <v>337236.32</v>
      </c>
      <c r="N320" s="6">
        <v>54324</v>
      </c>
      <c r="O320" s="6">
        <v>301575.32</v>
      </c>
      <c r="P320" s="6">
        <v>3495827.62</v>
      </c>
      <c r="Q320" s="6">
        <v>458</v>
      </c>
      <c r="R320" s="6">
        <v>100</v>
      </c>
      <c r="S320" s="6">
        <v>16.11</v>
      </c>
      <c r="T320" s="6">
        <v>1288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>
        <v>0</v>
      </c>
      <c r="AF320">
        <v>0</v>
      </c>
      <c r="AG320">
        <v>0</v>
      </c>
    </row>
    <row r="321" spans="1:33" x14ac:dyDescent="0.25">
      <c r="A321" s="5"/>
      <c r="B321" s="5"/>
      <c r="C321" s="5" t="s">
        <v>161</v>
      </c>
      <c r="D321" s="6"/>
      <c r="E321" s="6" t="s">
        <v>44</v>
      </c>
      <c r="F321" s="6" t="s">
        <v>45</v>
      </c>
      <c r="G321" s="6"/>
      <c r="H321" s="6">
        <v>1</v>
      </c>
      <c r="I321" s="6">
        <v>0</v>
      </c>
      <c r="J321" s="6">
        <v>0</v>
      </c>
      <c r="K321" s="6">
        <v>0</v>
      </c>
      <c r="L321" s="6">
        <v>241</v>
      </c>
      <c r="M321" s="6">
        <v>0</v>
      </c>
      <c r="N321" s="6">
        <v>0</v>
      </c>
      <c r="O321" s="6">
        <v>0</v>
      </c>
      <c r="P321" s="6">
        <v>241</v>
      </c>
      <c r="Q321" s="6">
        <v>1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>
        <v>0</v>
      </c>
      <c r="AF321">
        <v>0</v>
      </c>
      <c r="AG321">
        <v>0</v>
      </c>
    </row>
    <row r="322" spans="1:33" x14ac:dyDescent="0.25">
      <c r="A322" s="5"/>
      <c r="B322" s="5"/>
      <c r="C322" s="5" t="s">
        <v>161</v>
      </c>
      <c r="D322" s="6"/>
      <c r="E322" s="6" t="s">
        <v>66</v>
      </c>
      <c r="F322" s="6" t="s">
        <v>45</v>
      </c>
      <c r="G322" s="6"/>
      <c r="H322" s="6">
        <v>1859</v>
      </c>
      <c r="I322" s="6">
        <v>1602</v>
      </c>
      <c r="J322" s="6">
        <v>1598</v>
      </c>
      <c r="K322" s="6">
        <v>87979.35</v>
      </c>
      <c r="L322" s="6">
        <v>1776707</v>
      </c>
      <c r="M322" s="6">
        <v>914528.26</v>
      </c>
      <c r="N322" s="6">
        <v>247512</v>
      </c>
      <c r="O322" s="6">
        <v>674037.26</v>
      </c>
      <c r="P322" s="6">
        <v>1778808.72</v>
      </c>
      <c r="Q322" s="6">
        <v>251</v>
      </c>
      <c r="R322" s="6">
        <v>0</v>
      </c>
      <c r="S322" s="6">
        <v>27.06</v>
      </c>
      <c r="T322" s="6">
        <v>1413</v>
      </c>
      <c r="U322" s="6">
        <v>58</v>
      </c>
      <c r="V322" s="6">
        <v>94</v>
      </c>
      <c r="W322" s="6">
        <v>32</v>
      </c>
      <c r="X322" s="6">
        <v>0</v>
      </c>
      <c r="Y322" s="6">
        <v>0</v>
      </c>
      <c r="Z322" s="6">
        <v>0</v>
      </c>
      <c r="AA322" s="6">
        <v>0</v>
      </c>
      <c r="AB322" s="6">
        <v>1</v>
      </c>
      <c r="AC322" s="6">
        <v>0</v>
      </c>
      <c r="AD322" s="6">
        <v>0</v>
      </c>
      <c r="AE322">
        <v>0</v>
      </c>
      <c r="AF322">
        <v>0</v>
      </c>
      <c r="AG322">
        <v>0</v>
      </c>
    </row>
    <row r="323" spans="1:33" x14ac:dyDescent="0.25">
      <c r="A323" s="5"/>
      <c r="B323" s="5"/>
      <c r="C323" s="5" t="s">
        <v>161</v>
      </c>
      <c r="D323" s="6"/>
      <c r="E323" s="6" t="s">
        <v>44</v>
      </c>
      <c r="F323" s="6" t="s">
        <v>45</v>
      </c>
      <c r="G323" s="6"/>
      <c r="H323" s="6">
        <v>2000</v>
      </c>
      <c r="I323" s="6">
        <v>1474</v>
      </c>
      <c r="J323" s="6">
        <v>1468</v>
      </c>
      <c r="K323" s="6">
        <v>35426.14</v>
      </c>
      <c r="L323" s="6">
        <v>1672298</v>
      </c>
      <c r="M323" s="6">
        <v>471686.89</v>
      </c>
      <c r="N323" s="6">
        <v>49804</v>
      </c>
      <c r="O323" s="6">
        <v>425994.89</v>
      </c>
      <c r="P323" s="6">
        <v>1670704.87</v>
      </c>
      <c r="Q323" s="6">
        <v>525</v>
      </c>
      <c r="R323" s="6">
        <v>0</v>
      </c>
      <c r="S323" s="6">
        <v>10.56</v>
      </c>
      <c r="T323" s="6">
        <v>1468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>
        <v>0</v>
      </c>
      <c r="AF323">
        <v>0</v>
      </c>
      <c r="AG323">
        <v>0</v>
      </c>
    </row>
    <row r="324" spans="1:33" x14ac:dyDescent="0.25">
      <c r="A324" s="5"/>
      <c r="B324" s="5"/>
      <c r="C324" s="5" t="s">
        <v>161</v>
      </c>
      <c r="D324" s="6"/>
      <c r="E324" s="6" t="s">
        <v>66</v>
      </c>
      <c r="F324" s="6" t="s">
        <v>45</v>
      </c>
      <c r="G324" s="6"/>
      <c r="H324" s="6">
        <v>1523</v>
      </c>
      <c r="I324" s="6">
        <v>1344</v>
      </c>
      <c r="J324" s="6">
        <v>1342</v>
      </c>
      <c r="K324" s="6">
        <v>70414.179999999993</v>
      </c>
      <c r="L324" s="6">
        <v>1790023</v>
      </c>
      <c r="M324" s="6">
        <v>764736.6</v>
      </c>
      <c r="N324" s="6">
        <v>196938</v>
      </c>
      <c r="O324" s="6">
        <v>585375.6</v>
      </c>
      <c r="P324" s="6">
        <v>1781886.1</v>
      </c>
      <c r="Q324" s="6">
        <v>179</v>
      </c>
      <c r="R324" s="6">
        <v>0</v>
      </c>
      <c r="S324" s="6">
        <v>25.75</v>
      </c>
      <c r="T324" s="6">
        <v>1192</v>
      </c>
      <c r="U324" s="6">
        <v>3</v>
      </c>
      <c r="V324" s="6">
        <v>143</v>
      </c>
      <c r="W324" s="6">
        <v>1</v>
      </c>
      <c r="X324" s="6">
        <v>1</v>
      </c>
      <c r="Y324" s="6">
        <v>0</v>
      </c>
      <c r="Z324" s="6">
        <v>0</v>
      </c>
      <c r="AA324" s="6">
        <v>0</v>
      </c>
      <c r="AB324" s="6">
        <v>0</v>
      </c>
      <c r="AC324" s="6">
        <v>2</v>
      </c>
      <c r="AD324" s="6">
        <v>0</v>
      </c>
      <c r="AE324">
        <v>0</v>
      </c>
      <c r="AF324">
        <v>0</v>
      </c>
      <c r="AG324">
        <v>0</v>
      </c>
    </row>
    <row r="325" spans="1:33" x14ac:dyDescent="0.25">
      <c r="A325" s="5"/>
      <c r="B325" s="5"/>
      <c r="C325" s="5" t="s">
        <v>161</v>
      </c>
      <c r="D325" s="6"/>
      <c r="E325" s="6" t="s">
        <v>58</v>
      </c>
      <c r="F325" s="6" t="s">
        <v>45</v>
      </c>
      <c r="G325" s="6"/>
      <c r="H325" s="6">
        <v>1615</v>
      </c>
      <c r="I325" s="6">
        <v>1202</v>
      </c>
      <c r="J325" s="6">
        <v>1196</v>
      </c>
      <c r="K325" s="6">
        <v>33152.03</v>
      </c>
      <c r="L325" s="6">
        <v>2708905</v>
      </c>
      <c r="M325" s="6">
        <v>421880.7</v>
      </c>
      <c r="N325" s="6">
        <v>65568</v>
      </c>
      <c r="O325" s="6">
        <v>383163.08</v>
      </c>
      <c r="P325" s="6">
        <v>2692882.4</v>
      </c>
      <c r="Q325" s="6">
        <v>412</v>
      </c>
      <c r="R325" s="6">
        <v>0</v>
      </c>
      <c r="S325" s="6">
        <v>15.54</v>
      </c>
      <c r="T325" s="6">
        <v>1130</v>
      </c>
      <c r="U325" s="6">
        <v>7</v>
      </c>
      <c r="V325" s="6">
        <v>54</v>
      </c>
      <c r="W325" s="6">
        <v>0</v>
      </c>
      <c r="X325" s="6">
        <v>0</v>
      </c>
      <c r="Y325" s="6">
        <v>0</v>
      </c>
      <c r="Z325" s="6">
        <v>0</v>
      </c>
      <c r="AA325" s="6">
        <v>5</v>
      </c>
      <c r="AB325" s="6">
        <v>0</v>
      </c>
      <c r="AC325" s="6">
        <v>0</v>
      </c>
      <c r="AD325" s="6">
        <v>0</v>
      </c>
      <c r="AE325">
        <v>0</v>
      </c>
      <c r="AF325">
        <v>0</v>
      </c>
      <c r="AG325">
        <v>0</v>
      </c>
    </row>
    <row r="326" spans="1:33" x14ac:dyDescent="0.25">
      <c r="A326" s="5"/>
      <c r="B326" s="5"/>
      <c r="C326" s="5" t="s">
        <v>161</v>
      </c>
      <c r="D326" s="6"/>
      <c r="E326" s="6" t="s">
        <v>44</v>
      </c>
      <c r="F326" s="6" t="s">
        <v>45</v>
      </c>
      <c r="G326" s="6"/>
      <c r="H326" s="6">
        <v>1773</v>
      </c>
      <c r="I326" s="6">
        <v>1291</v>
      </c>
      <c r="J326" s="6">
        <v>1287</v>
      </c>
      <c r="K326" s="6">
        <v>35468.17</v>
      </c>
      <c r="L326" s="6">
        <v>1871373</v>
      </c>
      <c r="M326" s="6">
        <v>444805.47</v>
      </c>
      <c r="N326" s="6">
        <v>62873</v>
      </c>
      <c r="O326" s="6">
        <v>391217.47</v>
      </c>
      <c r="P326" s="6">
        <v>1864011.84</v>
      </c>
      <c r="Q326" s="6">
        <v>474</v>
      </c>
      <c r="R326" s="6">
        <v>0</v>
      </c>
      <c r="S326" s="6">
        <v>14.13</v>
      </c>
      <c r="T326" s="6">
        <v>1248</v>
      </c>
      <c r="U326" s="6">
        <v>0</v>
      </c>
      <c r="V326" s="6">
        <v>39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>
        <v>0</v>
      </c>
      <c r="AF326">
        <v>0</v>
      </c>
      <c r="AG326">
        <v>0</v>
      </c>
    </row>
    <row r="327" spans="1:33" x14ac:dyDescent="0.25">
      <c r="A327" s="5"/>
      <c r="B327" s="5"/>
      <c r="C327" s="5" t="s">
        <v>161</v>
      </c>
      <c r="D327" s="6"/>
      <c r="E327" s="6" t="s">
        <v>58</v>
      </c>
      <c r="F327" s="6" t="s">
        <v>45</v>
      </c>
      <c r="G327" s="6"/>
      <c r="H327" s="6">
        <v>966</v>
      </c>
      <c r="I327" s="6">
        <v>0</v>
      </c>
      <c r="J327" s="6">
        <v>0</v>
      </c>
      <c r="K327" s="6">
        <v>0</v>
      </c>
      <c r="L327" s="6">
        <v>741592</v>
      </c>
      <c r="M327" s="6">
        <v>0</v>
      </c>
      <c r="N327" s="6">
        <v>0</v>
      </c>
      <c r="O327" s="6">
        <v>0</v>
      </c>
      <c r="P327" s="6">
        <v>741592</v>
      </c>
      <c r="Q327" s="6">
        <v>966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>
        <v>0</v>
      </c>
      <c r="AF327">
        <v>0</v>
      </c>
      <c r="AG327">
        <v>0</v>
      </c>
    </row>
    <row r="328" spans="1:33" x14ac:dyDescent="0.25">
      <c r="A328" s="5"/>
      <c r="B328" s="5"/>
      <c r="C328" s="5" t="s">
        <v>161</v>
      </c>
      <c r="D328" s="6"/>
      <c r="E328" s="6" t="s">
        <v>74</v>
      </c>
      <c r="F328" s="6" t="s">
        <v>45</v>
      </c>
      <c r="G328" s="6"/>
      <c r="H328" s="6">
        <v>2193</v>
      </c>
      <c r="I328" s="6">
        <v>1460</v>
      </c>
      <c r="J328" s="6">
        <v>1455</v>
      </c>
      <c r="K328" s="6">
        <v>34354.080000000002</v>
      </c>
      <c r="L328" s="6">
        <v>8111601.5300000003</v>
      </c>
      <c r="M328" s="6">
        <v>491547.32</v>
      </c>
      <c r="N328" s="6">
        <v>50385</v>
      </c>
      <c r="O328" s="6">
        <v>419631.32</v>
      </c>
      <c r="P328" s="6">
        <v>8159210.4100000001</v>
      </c>
      <c r="Q328" s="6">
        <v>712</v>
      </c>
      <c r="R328" s="6">
        <v>0</v>
      </c>
      <c r="S328" s="6">
        <v>10.25</v>
      </c>
      <c r="T328" s="6">
        <v>1430</v>
      </c>
      <c r="U328" s="6">
        <v>13</v>
      </c>
      <c r="V328" s="6">
        <v>4</v>
      </c>
      <c r="W328" s="6">
        <v>5</v>
      </c>
      <c r="X328" s="6">
        <v>1</v>
      </c>
      <c r="Y328" s="6">
        <v>0</v>
      </c>
      <c r="Z328" s="6">
        <v>0</v>
      </c>
      <c r="AA328" s="6">
        <v>1</v>
      </c>
      <c r="AB328" s="6">
        <v>1</v>
      </c>
      <c r="AC328" s="6">
        <v>0</v>
      </c>
      <c r="AD328" s="6">
        <v>0</v>
      </c>
      <c r="AE328">
        <v>0</v>
      </c>
      <c r="AF328">
        <v>0</v>
      </c>
      <c r="AG328">
        <v>0</v>
      </c>
    </row>
    <row r="329" spans="1:33" x14ac:dyDescent="0.25">
      <c r="A329" s="5"/>
      <c r="B329" s="5"/>
      <c r="C329" s="5" t="s">
        <v>161</v>
      </c>
      <c r="D329" s="6"/>
      <c r="E329" s="6" t="s">
        <v>74</v>
      </c>
      <c r="F329" s="6" t="s">
        <v>45</v>
      </c>
      <c r="G329" s="6"/>
      <c r="H329" s="6">
        <v>1953</v>
      </c>
      <c r="I329" s="6">
        <v>972</v>
      </c>
      <c r="J329" s="6">
        <v>971</v>
      </c>
      <c r="K329" s="6">
        <v>27957.07</v>
      </c>
      <c r="L329" s="6">
        <v>7082568</v>
      </c>
      <c r="M329" s="6">
        <v>371355.92</v>
      </c>
      <c r="N329" s="6">
        <v>100625</v>
      </c>
      <c r="O329" s="6">
        <v>298062.92</v>
      </c>
      <c r="P329" s="6">
        <v>7077123.0700000003</v>
      </c>
      <c r="Q329" s="6">
        <v>980</v>
      </c>
      <c r="R329" s="6">
        <v>0</v>
      </c>
      <c r="S329" s="6">
        <v>27.1</v>
      </c>
      <c r="T329" s="6">
        <v>955</v>
      </c>
      <c r="U329" s="6">
        <v>8</v>
      </c>
      <c r="V329" s="6">
        <v>0</v>
      </c>
      <c r="W329" s="6">
        <v>5</v>
      </c>
      <c r="X329" s="6">
        <v>0</v>
      </c>
      <c r="Y329" s="6">
        <v>0</v>
      </c>
      <c r="Z329" s="6">
        <v>0</v>
      </c>
      <c r="AA329" s="6">
        <v>3</v>
      </c>
      <c r="AB329" s="6">
        <v>0</v>
      </c>
      <c r="AC329" s="6">
        <v>0</v>
      </c>
      <c r="AD329" s="6">
        <v>0</v>
      </c>
      <c r="AE329">
        <v>0</v>
      </c>
      <c r="AF329">
        <v>0</v>
      </c>
      <c r="AG329">
        <v>0</v>
      </c>
    </row>
    <row r="330" spans="1:33" x14ac:dyDescent="0.25">
      <c r="A330" s="5"/>
      <c r="B330" s="5"/>
      <c r="C330" s="5" t="s">
        <v>161</v>
      </c>
      <c r="D330" s="6"/>
      <c r="E330" s="6" t="s">
        <v>58</v>
      </c>
      <c r="F330" s="6" t="s">
        <v>45</v>
      </c>
      <c r="G330" s="6"/>
      <c r="H330" s="6">
        <v>1083</v>
      </c>
      <c r="I330" s="6">
        <v>955</v>
      </c>
      <c r="J330" s="6">
        <v>955</v>
      </c>
      <c r="K330" s="6">
        <v>32337.200000000001</v>
      </c>
      <c r="L330" s="6">
        <v>2206651</v>
      </c>
      <c r="M330" s="6">
        <v>392300.78</v>
      </c>
      <c r="N330" s="6">
        <v>103813</v>
      </c>
      <c r="O330" s="6">
        <v>309343.78000000003</v>
      </c>
      <c r="P330" s="6">
        <v>2198365.35</v>
      </c>
      <c r="Q330" s="6">
        <v>128</v>
      </c>
      <c r="R330" s="6">
        <v>100</v>
      </c>
      <c r="S330" s="6">
        <v>26.46</v>
      </c>
      <c r="T330" s="6">
        <v>864</v>
      </c>
      <c r="U330" s="6">
        <v>0</v>
      </c>
      <c r="V330" s="6">
        <v>91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>
        <v>0</v>
      </c>
      <c r="AF330">
        <v>0</v>
      </c>
      <c r="AG330">
        <v>0</v>
      </c>
    </row>
    <row r="331" spans="1:33" x14ac:dyDescent="0.25">
      <c r="A331" s="5"/>
      <c r="B331" s="5"/>
      <c r="C331" s="5" t="s">
        <v>161</v>
      </c>
      <c r="D331" s="6"/>
      <c r="E331" s="6" t="s">
        <v>44</v>
      </c>
      <c r="F331" s="6" t="s">
        <v>45</v>
      </c>
      <c r="G331" s="6"/>
      <c r="H331" s="6">
        <v>1811</v>
      </c>
      <c r="I331" s="6">
        <v>1157</v>
      </c>
      <c r="J331" s="6">
        <v>1157</v>
      </c>
      <c r="K331" s="6">
        <v>35279.769999999997</v>
      </c>
      <c r="L331" s="6">
        <v>1354392.87</v>
      </c>
      <c r="M331" s="6">
        <v>421556.22</v>
      </c>
      <c r="N331" s="6">
        <v>71101</v>
      </c>
      <c r="O331" s="6">
        <v>363028.22</v>
      </c>
      <c r="P331" s="6">
        <v>1344384.52</v>
      </c>
      <c r="Q331" s="6">
        <v>652</v>
      </c>
      <c r="R331" s="6">
        <v>100</v>
      </c>
      <c r="S331" s="6">
        <v>16.87</v>
      </c>
      <c r="T331" s="6">
        <v>1130</v>
      </c>
      <c r="U331" s="6">
        <v>0</v>
      </c>
      <c r="V331" s="6">
        <v>26</v>
      </c>
      <c r="W331" s="6">
        <v>0</v>
      </c>
      <c r="X331" s="6">
        <v>0</v>
      </c>
      <c r="Y331" s="6">
        <v>0</v>
      </c>
      <c r="Z331" s="6">
        <v>0</v>
      </c>
      <c r="AA331" s="6">
        <v>1</v>
      </c>
      <c r="AB331" s="6">
        <v>0</v>
      </c>
      <c r="AC331" s="6">
        <v>0</v>
      </c>
      <c r="AD331" s="6">
        <v>0</v>
      </c>
      <c r="AE331">
        <v>0</v>
      </c>
      <c r="AF331">
        <v>0</v>
      </c>
      <c r="AG331">
        <v>0</v>
      </c>
    </row>
    <row r="332" spans="1:33" x14ac:dyDescent="0.25">
      <c r="A332" s="5"/>
      <c r="B332" s="5"/>
      <c r="C332" s="5" t="s">
        <v>161</v>
      </c>
      <c r="D332" s="6"/>
      <c r="E332" s="6" t="s">
        <v>44</v>
      </c>
      <c r="F332" s="6" t="s">
        <v>45</v>
      </c>
      <c r="G332" s="6"/>
      <c r="H332" s="6">
        <v>22</v>
      </c>
      <c r="I332" s="6">
        <v>0</v>
      </c>
      <c r="J332" s="6">
        <v>0</v>
      </c>
      <c r="K332" s="6">
        <v>0</v>
      </c>
      <c r="L332" s="6">
        <v>117583</v>
      </c>
      <c r="M332" s="6">
        <v>0</v>
      </c>
      <c r="N332" s="6">
        <v>0</v>
      </c>
      <c r="O332" s="6">
        <v>0</v>
      </c>
      <c r="P332" s="6">
        <v>117583</v>
      </c>
      <c r="Q332" s="6">
        <v>22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>
        <v>0</v>
      </c>
      <c r="AF332">
        <v>0</v>
      </c>
      <c r="AG332">
        <v>0</v>
      </c>
    </row>
    <row r="333" spans="1:33" x14ac:dyDescent="0.25">
      <c r="A333" s="5"/>
      <c r="B333" s="5"/>
      <c r="C333" s="5" t="s">
        <v>161</v>
      </c>
      <c r="D333" s="6"/>
      <c r="E333" s="6" t="s">
        <v>74</v>
      </c>
      <c r="F333" s="6" t="s">
        <v>45</v>
      </c>
      <c r="G333" s="6"/>
      <c r="H333" s="6">
        <v>3019</v>
      </c>
      <c r="I333" s="6">
        <v>1953</v>
      </c>
      <c r="J333" s="6">
        <v>1952</v>
      </c>
      <c r="K333" s="6">
        <v>37738.019999999997</v>
      </c>
      <c r="L333" s="6">
        <v>20670390.100000001</v>
      </c>
      <c r="M333" s="6">
        <v>627079.93999999994</v>
      </c>
      <c r="N333" s="6">
        <v>76933</v>
      </c>
      <c r="O333" s="6">
        <v>464605.94</v>
      </c>
      <c r="P333" s="6">
        <v>20811787.68</v>
      </c>
      <c r="Q333" s="6">
        <v>1062</v>
      </c>
      <c r="R333" s="6">
        <v>0</v>
      </c>
      <c r="S333" s="6">
        <v>12.27</v>
      </c>
      <c r="T333" s="6">
        <v>1946</v>
      </c>
      <c r="U333" s="6">
        <v>0</v>
      </c>
      <c r="V333" s="6">
        <v>0</v>
      </c>
      <c r="W333" s="6">
        <v>6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>
        <v>0</v>
      </c>
      <c r="AF333">
        <v>0</v>
      </c>
      <c r="AG333">
        <v>0</v>
      </c>
    </row>
    <row r="334" spans="1:33" x14ac:dyDescent="0.25">
      <c r="A334" s="5"/>
      <c r="B334" s="5"/>
      <c r="C334" s="5" t="s">
        <v>161</v>
      </c>
      <c r="D334" s="6"/>
      <c r="E334" s="6" t="s">
        <v>44</v>
      </c>
      <c r="F334" s="6" t="s">
        <v>45</v>
      </c>
      <c r="G334" s="6"/>
      <c r="H334" s="6">
        <v>1400</v>
      </c>
      <c r="I334" s="6">
        <v>0</v>
      </c>
      <c r="J334" s="6">
        <v>0</v>
      </c>
      <c r="K334" s="6">
        <v>0</v>
      </c>
      <c r="L334" s="6">
        <v>467854</v>
      </c>
      <c r="M334" s="6">
        <v>0</v>
      </c>
      <c r="N334" s="6">
        <v>0</v>
      </c>
      <c r="O334" s="6">
        <v>0</v>
      </c>
      <c r="P334" s="6">
        <v>467854</v>
      </c>
      <c r="Q334" s="6">
        <v>1400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>
        <v>0</v>
      </c>
      <c r="AF334">
        <v>0</v>
      </c>
      <c r="AG334">
        <v>0</v>
      </c>
    </row>
    <row r="335" spans="1:33" x14ac:dyDescent="0.25">
      <c r="A335" s="5"/>
      <c r="B335" s="5"/>
      <c r="C335" s="5" t="s">
        <v>161</v>
      </c>
      <c r="D335" s="6"/>
      <c r="E335" s="6" t="s">
        <v>74</v>
      </c>
      <c r="F335" s="6" t="s">
        <v>45</v>
      </c>
      <c r="G335" s="6"/>
      <c r="H335" s="6">
        <v>1847</v>
      </c>
      <c r="I335" s="6">
        <v>1256</v>
      </c>
      <c r="J335" s="6">
        <v>1254</v>
      </c>
      <c r="K335" s="6">
        <v>50372.81</v>
      </c>
      <c r="L335" s="6">
        <v>7876283.0499999998</v>
      </c>
      <c r="M335" s="6">
        <v>569497.80000000005</v>
      </c>
      <c r="N335" s="6">
        <v>119564</v>
      </c>
      <c r="O335" s="6">
        <v>451545.85</v>
      </c>
      <c r="P335" s="6">
        <v>7903371.1200000001</v>
      </c>
      <c r="Q335" s="6">
        <v>588</v>
      </c>
      <c r="R335" s="6">
        <v>0</v>
      </c>
      <c r="S335" s="6">
        <v>20.99</v>
      </c>
      <c r="T335" s="6">
        <v>1139</v>
      </c>
      <c r="U335" s="6">
        <v>96</v>
      </c>
      <c r="V335" s="6">
        <v>6</v>
      </c>
      <c r="W335" s="6">
        <v>11</v>
      </c>
      <c r="X335" s="6">
        <v>0</v>
      </c>
      <c r="Y335" s="6">
        <v>0</v>
      </c>
      <c r="Z335" s="6">
        <v>0</v>
      </c>
      <c r="AA335" s="6">
        <v>2</v>
      </c>
      <c r="AB335" s="6">
        <v>0</v>
      </c>
      <c r="AC335" s="6">
        <v>0</v>
      </c>
      <c r="AD335" s="6">
        <v>0</v>
      </c>
      <c r="AE335">
        <v>0</v>
      </c>
      <c r="AF335">
        <v>0</v>
      </c>
      <c r="AG335">
        <v>0</v>
      </c>
    </row>
    <row r="336" spans="1:33" x14ac:dyDescent="0.25">
      <c r="A336" s="5"/>
      <c r="B336" s="5"/>
      <c r="C336" s="5" t="s">
        <v>161</v>
      </c>
      <c r="D336" s="6"/>
      <c r="E336" s="6" t="s">
        <v>66</v>
      </c>
      <c r="F336" s="6" t="s">
        <v>45</v>
      </c>
      <c r="G336" s="6"/>
      <c r="H336" s="6">
        <v>2151</v>
      </c>
      <c r="I336" s="6">
        <v>2065</v>
      </c>
      <c r="J336" s="6">
        <v>2050</v>
      </c>
      <c r="K336" s="6">
        <v>133909.65</v>
      </c>
      <c r="L336" s="6">
        <v>1280724.42</v>
      </c>
      <c r="M336" s="6">
        <v>1363857.58</v>
      </c>
      <c r="N336" s="6">
        <v>437489</v>
      </c>
      <c r="O336" s="6">
        <v>955313.58</v>
      </c>
      <c r="P336" s="6">
        <v>1260655.95</v>
      </c>
      <c r="Q336" s="6">
        <v>85</v>
      </c>
      <c r="R336" s="6">
        <v>0</v>
      </c>
      <c r="S336" s="6">
        <v>32.08</v>
      </c>
      <c r="T336" s="6">
        <v>1770</v>
      </c>
      <c r="U336" s="6">
        <v>3</v>
      </c>
      <c r="V336" s="6">
        <v>207</v>
      </c>
      <c r="W336" s="6">
        <v>70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>
        <v>0</v>
      </c>
      <c r="AF336">
        <v>0</v>
      </c>
      <c r="AG336">
        <v>0</v>
      </c>
    </row>
    <row r="337" spans="1:33" x14ac:dyDescent="0.25">
      <c r="A337" s="5"/>
      <c r="B337" s="5"/>
      <c r="C337" s="5" t="s">
        <v>161</v>
      </c>
      <c r="D337" s="6"/>
      <c r="E337" s="6" t="s">
        <v>66</v>
      </c>
      <c r="F337" s="6" t="s">
        <v>45</v>
      </c>
      <c r="G337" s="6"/>
      <c r="H337" s="6">
        <v>1</v>
      </c>
      <c r="I337" s="6">
        <v>1</v>
      </c>
      <c r="J337" s="6">
        <v>1</v>
      </c>
      <c r="K337" s="6">
        <v>21</v>
      </c>
      <c r="L337" s="6">
        <v>-120</v>
      </c>
      <c r="M337" s="6">
        <v>291.83</v>
      </c>
      <c r="N337" s="6">
        <v>0</v>
      </c>
      <c r="O337" s="6">
        <v>291.83</v>
      </c>
      <c r="P337" s="6">
        <v>-120</v>
      </c>
      <c r="Q337" s="6">
        <v>0</v>
      </c>
      <c r="R337" s="6">
        <v>100</v>
      </c>
      <c r="S337" s="6">
        <v>0</v>
      </c>
      <c r="T337" s="6">
        <v>1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>
        <v>0</v>
      </c>
      <c r="AF337">
        <v>0</v>
      </c>
      <c r="AG337">
        <v>0</v>
      </c>
    </row>
    <row r="338" spans="1:33" x14ac:dyDescent="0.25">
      <c r="A338" s="5"/>
      <c r="B338" s="5"/>
      <c r="C338" s="5" t="s">
        <v>161</v>
      </c>
      <c r="D338" s="6"/>
      <c r="E338" s="6" t="s">
        <v>66</v>
      </c>
      <c r="F338" s="6" t="s">
        <v>45</v>
      </c>
      <c r="G338" s="6"/>
      <c r="H338" s="6">
        <v>2317</v>
      </c>
      <c r="I338" s="6">
        <v>2103</v>
      </c>
      <c r="J338" s="6">
        <v>2096</v>
      </c>
      <c r="K338" s="6">
        <v>105747.42</v>
      </c>
      <c r="L338" s="6">
        <v>4495274</v>
      </c>
      <c r="M338" s="6">
        <v>1170585.6599999999</v>
      </c>
      <c r="N338" s="6">
        <v>307081</v>
      </c>
      <c r="O338" s="6">
        <v>880027.66</v>
      </c>
      <c r="P338" s="6">
        <v>4502506.3499999996</v>
      </c>
      <c r="Q338" s="6">
        <v>214</v>
      </c>
      <c r="R338" s="6">
        <v>0</v>
      </c>
      <c r="S338" s="6">
        <v>26.23</v>
      </c>
      <c r="T338" s="6">
        <v>1712</v>
      </c>
      <c r="U338" s="6">
        <v>97</v>
      </c>
      <c r="V338" s="6">
        <v>233</v>
      </c>
      <c r="W338" s="6">
        <v>52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2</v>
      </c>
      <c r="AD338" s="6">
        <v>0</v>
      </c>
      <c r="AE338">
        <v>0</v>
      </c>
      <c r="AF338">
        <v>0</v>
      </c>
      <c r="AG338">
        <v>0</v>
      </c>
    </row>
    <row r="339" spans="1:33" x14ac:dyDescent="0.25">
      <c r="A339" s="5"/>
      <c r="B339" s="5"/>
      <c r="C339" s="5" t="s">
        <v>161</v>
      </c>
      <c r="D339" s="6"/>
      <c r="E339" s="6" t="s">
        <v>90</v>
      </c>
      <c r="F339" s="6" t="s">
        <v>45</v>
      </c>
      <c r="G339" s="6"/>
      <c r="H339" s="6">
        <v>2132</v>
      </c>
      <c r="I339" s="6">
        <v>1594</v>
      </c>
      <c r="J339" s="6">
        <v>1589</v>
      </c>
      <c r="K339" s="6">
        <v>59266.25</v>
      </c>
      <c r="L339" s="6">
        <v>4755597</v>
      </c>
      <c r="M339" s="6">
        <v>698060.02</v>
      </c>
      <c r="N339" s="6">
        <v>131134</v>
      </c>
      <c r="O339" s="6">
        <v>579159.02</v>
      </c>
      <c r="P339" s="6">
        <v>4758317.93</v>
      </c>
      <c r="Q339" s="6">
        <v>465</v>
      </c>
      <c r="R339" s="6">
        <v>0</v>
      </c>
      <c r="S339" s="6">
        <v>18.79</v>
      </c>
      <c r="T339" s="6">
        <v>1436</v>
      </c>
      <c r="U339" s="6">
        <v>2</v>
      </c>
      <c r="V339" s="6">
        <v>147</v>
      </c>
      <c r="W339" s="6">
        <v>0</v>
      </c>
      <c r="X339" s="6">
        <v>0</v>
      </c>
      <c r="Y339" s="6">
        <v>1</v>
      </c>
      <c r="Z339" s="6">
        <v>0</v>
      </c>
      <c r="AA339" s="6">
        <v>1</v>
      </c>
      <c r="AB339" s="6">
        <v>0</v>
      </c>
      <c r="AC339" s="6">
        <v>2</v>
      </c>
      <c r="AD339" s="6">
        <v>0</v>
      </c>
      <c r="AE339">
        <v>0</v>
      </c>
      <c r="AF339">
        <v>0</v>
      </c>
      <c r="AG339">
        <v>0</v>
      </c>
    </row>
    <row r="340" spans="1:33" x14ac:dyDescent="0.25">
      <c r="A340" s="5"/>
      <c r="B340" s="5"/>
      <c r="C340" s="5" t="s">
        <v>161</v>
      </c>
      <c r="D340" s="6"/>
      <c r="E340" s="6" t="s">
        <v>66</v>
      </c>
      <c r="F340" s="6" t="s">
        <v>45</v>
      </c>
      <c r="G340" s="6"/>
      <c r="H340" s="6">
        <v>222</v>
      </c>
      <c r="I340" s="6">
        <v>0</v>
      </c>
      <c r="J340" s="6">
        <v>0</v>
      </c>
      <c r="K340" s="6">
        <v>0</v>
      </c>
      <c r="L340" s="6">
        <v>459497</v>
      </c>
      <c r="M340" s="6">
        <v>0</v>
      </c>
      <c r="N340" s="6">
        <v>0</v>
      </c>
      <c r="O340" s="6">
        <v>0</v>
      </c>
      <c r="P340" s="6">
        <v>459497</v>
      </c>
      <c r="Q340" s="6">
        <v>222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>
        <v>0</v>
      </c>
      <c r="AF340">
        <v>0</v>
      </c>
      <c r="AG340">
        <v>0</v>
      </c>
    </row>
    <row r="341" spans="1:33" x14ac:dyDescent="0.25">
      <c r="A341" s="5"/>
      <c r="B341" s="5"/>
      <c r="C341" s="5" t="s">
        <v>161</v>
      </c>
      <c r="D341" s="6"/>
      <c r="E341" s="6" t="s">
        <v>66</v>
      </c>
      <c r="F341" s="6" t="s">
        <v>45</v>
      </c>
      <c r="G341" s="6"/>
      <c r="H341" s="6">
        <v>1782</v>
      </c>
      <c r="I341" s="6">
        <v>1679</v>
      </c>
      <c r="J341" s="6">
        <v>1669</v>
      </c>
      <c r="K341" s="6">
        <v>104814.69</v>
      </c>
      <c r="L341" s="6">
        <v>2331609</v>
      </c>
      <c r="M341" s="6">
        <v>1071322.81</v>
      </c>
      <c r="N341" s="6">
        <v>375778</v>
      </c>
      <c r="O341" s="6">
        <v>713246.51</v>
      </c>
      <c r="P341" s="6">
        <v>2328717.5099999998</v>
      </c>
      <c r="Q341" s="6">
        <v>103</v>
      </c>
      <c r="R341" s="6">
        <v>0</v>
      </c>
      <c r="S341" s="6">
        <v>35.08</v>
      </c>
      <c r="T341" s="6">
        <v>1456</v>
      </c>
      <c r="U341" s="6">
        <v>6</v>
      </c>
      <c r="V341" s="6">
        <v>140</v>
      </c>
      <c r="W341" s="6">
        <v>63</v>
      </c>
      <c r="X341" s="6">
        <v>0</v>
      </c>
      <c r="Y341" s="6">
        <v>0</v>
      </c>
      <c r="Z341" s="6">
        <v>4</v>
      </c>
      <c r="AA341" s="6">
        <v>0</v>
      </c>
      <c r="AB341" s="6">
        <v>0</v>
      </c>
      <c r="AC341" s="6">
        <v>0</v>
      </c>
      <c r="AD341" s="6">
        <v>0</v>
      </c>
      <c r="AE341">
        <v>0</v>
      </c>
      <c r="AF341">
        <v>0</v>
      </c>
      <c r="AG341">
        <v>0</v>
      </c>
    </row>
    <row r="342" spans="1:33" x14ac:dyDescent="0.25">
      <c r="A342" s="5"/>
      <c r="B342" s="5"/>
      <c r="C342" s="5" t="s">
        <v>161</v>
      </c>
      <c r="D342" s="6"/>
      <c r="E342" s="6" t="s">
        <v>90</v>
      </c>
      <c r="F342" s="6" t="s">
        <v>45</v>
      </c>
      <c r="G342" s="6"/>
      <c r="H342" s="6">
        <v>1911</v>
      </c>
      <c r="I342" s="6">
        <v>1247</v>
      </c>
      <c r="J342" s="6">
        <v>1243</v>
      </c>
      <c r="K342" s="6">
        <v>25637.81</v>
      </c>
      <c r="L342" s="6">
        <v>6595454.96</v>
      </c>
      <c r="M342" s="6">
        <v>396787.43</v>
      </c>
      <c r="N342" s="6">
        <v>97003</v>
      </c>
      <c r="O342" s="6">
        <v>315072.43</v>
      </c>
      <c r="P342" s="6">
        <v>6605899.1200000001</v>
      </c>
      <c r="Q342" s="6">
        <v>642</v>
      </c>
      <c r="R342" s="6">
        <v>0</v>
      </c>
      <c r="S342" s="6">
        <v>24.45</v>
      </c>
      <c r="T342" s="6">
        <v>1223</v>
      </c>
      <c r="U342" s="6">
        <v>0</v>
      </c>
      <c r="V342" s="6">
        <v>20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>
        <v>0</v>
      </c>
      <c r="AF342">
        <v>0</v>
      </c>
      <c r="AG342">
        <v>0</v>
      </c>
    </row>
    <row r="343" spans="1:33" x14ac:dyDescent="0.25">
      <c r="A343" s="5"/>
      <c r="B343" s="5"/>
      <c r="C343" s="5" t="s">
        <v>161</v>
      </c>
      <c r="D343" s="6"/>
      <c r="E343" s="6" t="s">
        <v>66</v>
      </c>
      <c r="F343" s="6" t="s">
        <v>45</v>
      </c>
      <c r="G343" s="6"/>
      <c r="H343" s="6">
        <v>1</v>
      </c>
      <c r="I343" s="6">
        <v>1</v>
      </c>
      <c r="J343" s="6">
        <v>1</v>
      </c>
      <c r="K343" s="6">
        <v>10</v>
      </c>
      <c r="L343" s="6">
        <v>-6</v>
      </c>
      <c r="M343" s="6">
        <v>205.16</v>
      </c>
      <c r="N343" s="6">
        <v>0</v>
      </c>
      <c r="O343" s="6">
        <v>198.16</v>
      </c>
      <c r="P343" s="6">
        <v>1</v>
      </c>
      <c r="Q343" s="6">
        <v>0</v>
      </c>
      <c r="R343" s="6">
        <v>100</v>
      </c>
      <c r="S343" s="6">
        <v>0</v>
      </c>
      <c r="T343" s="6">
        <v>1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>
        <v>0</v>
      </c>
      <c r="AF343">
        <v>0</v>
      </c>
      <c r="AG343">
        <v>0</v>
      </c>
    </row>
    <row r="344" spans="1:33" x14ac:dyDescent="0.25">
      <c r="A344" s="5"/>
      <c r="B344" s="5"/>
      <c r="C344" s="5" t="s">
        <v>161</v>
      </c>
      <c r="D344" s="6"/>
      <c r="E344" s="6" t="s">
        <v>90</v>
      </c>
      <c r="F344" s="6" t="s">
        <v>45</v>
      </c>
      <c r="G344" s="6"/>
      <c r="H344" s="6">
        <v>2055</v>
      </c>
      <c r="I344" s="6">
        <v>1467</v>
      </c>
      <c r="J344" s="6">
        <v>1463</v>
      </c>
      <c r="K344" s="6">
        <v>50719.23</v>
      </c>
      <c r="L344" s="6">
        <v>5694320</v>
      </c>
      <c r="M344" s="6">
        <v>584655.18000000005</v>
      </c>
      <c r="N344" s="6">
        <v>74668</v>
      </c>
      <c r="O344" s="6">
        <v>523689.18</v>
      </c>
      <c r="P344" s="6">
        <v>5692063.9100000001</v>
      </c>
      <c r="Q344" s="6">
        <v>532</v>
      </c>
      <c r="R344" s="6">
        <v>0</v>
      </c>
      <c r="S344" s="6">
        <v>12.77</v>
      </c>
      <c r="T344" s="6">
        <v>1463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>
        <v>0</v>
      </c>
      <c r="AF344">
        <v>0</v>
      </c>
      <c r="AG344">
        <v>0</v>
      </c>
    </row>
    <row r="345" spans="1:33" x14ac:dyDescent="0.25">
      <c r="A345" s="5"/>
      <c r="B345" s="5"/>
      <c r="C345" s="5" t="s">
        <v>161</v>
      </c>
      <c r="D345" s="6"/>
      <c r="E345" s="6" t="s">
        <v>66</v>
      </c>
      <c r="F345" s="6" t="s">
        <v>45</v>
      </c>
      <c r="G345" s="6"/>
      <c r="H345" s="6">
        <v>2372</v>
      </c>
      <c r="I345" s="6">
        <v>2188</v>
      </c>
      <c r="J345" s="6">
        <v>2188</v>
      </c>
      <c r="K345" s="6">
        <v>145498.12</v>
      </c>
      <c r="L345" s="6">
        <v>1446564</v>
      </c>
      <c r="M345" s="6">
        <v>1510865.97</v>
      </c>
      <c r="N345" s="6">
        <v>487230</v>
      </c>
      <c r="O345" s="6">
        <v>1060677.49</v>
      </c>
      <c r="P345" s="6">
        <v>1417541.53</v>
      </c>
      <c r="Q345" s="6">
        <v>171</v>
      </c>
      <c r="R345" s="6">
        <v>100</v>
      </c>
      <c r="S345" s="6">
        <v>32.25</v>
      </c>
      <c r="T345" s="6">
        <v>2003</v>
      </c>
      <c r="U345" s="6">
        <v>2</v>
      </c>
      <c r="V345" s="6">
        <v>164</v>
      </c>
      <c r="W345" s="6">
        <v>15</v>
      </c>
      <c r="X345" s="6">
        <v>0</v>
      </c>
      <c r="Y345" s="6">
        <v>0</v>
      </c>
      <c r="Z345" s="6">
        <v>0</v>
      </c>
      <c r="AA345" s="6">
        <v>2</v>
      </c>
      <c r="AB345" s="6">
        <v>0</v>
      </c>
      <c r="AC345" s="6">
        <v>2</v>
      </c>
      <c r="AD345" s="6">
        <v>0</v>
      </c>
      <c r="AE345">
        <v>0</v>
      </c>
      <c r="AF345">
        <v>0</v>
      </c>
      <c r="AG345">
        <v>0</v>
      </c>
    </row>
    <row r="346" spans="1:33" x14ac:dyDescent="0.25">
      <c r="A346" s="5"/>
      <c r="B346" s="5"/>
      <c r="C346" s="5" t="s">
        <v>161</v>
      </c>
      <c r="D346" s="6"/>
      <c r="E346" s="6" t="s">
        <v>66</v>
      </c>
      <c r="F346" s="6" t="s">
        <v>45</v>
      </c>
      <c r="G346" s="6"/>
      <c r="H346" s="6">
        <v>2</v>
      </c>
      <c r="I346" s="6">
        <v>2</v>
      </c>
      <c r="J346" s="6">
        <v>2</v>
      </c>
      <c r="K346" s="6">
        <v>116.26</v>
      </c>
      <c r="L346" s="6">
        <v>-6</v>
      </c>
      <c r="M346" s="6">
        <v>1186.02</v>
      </c>
      <c r="N346" s="6">
        <v>400</v>
      </c>
      <c r="O346" s="6">
        <v>464.02</v>
      </c>
      <c r="P346" s="6">
        <v>318.95999999999998</v>
      </c>
      <c r="Q346" s="6">
        <v>0</v>
      </c>
      <c r="R346" s="6">
        <v>100</v>
      </c>
      <c r="S346" s="6">
        <v>33.729999999999997</v>
      </c>
      <c r="T346" s="6">
        <v>2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>
        <v>0</v>
      </c>
      <c r="AF346">
        <v>0</v>
      </c>
      <c r="AG346">
        <v>0</v>
      </c>
    </row>
    <row r="347" spans="1:33" x14ac:dyDescent="0.25">
      <c r="A347" s="5"/>
      <c r="B347" s="5"/>
      <c r="C347" s="5" t="s">
        <v>161</v>
      </c>
      <c r="D347" s="6"/>
      <c r="E347" s="6" t="s">
        <v>66</v>
      </c>
      <c r="F347" s="6" t="s">
        <v>45</v>
      </c>
      <c r="G347" s="6"/>
      <c r="H347" s="6">
        <v>400</v>
      </c>
      <c r="I347" s="6">
        <v>316</v>
      </c>
      <c r="J347" s="6">
        <v>315</v>
      </c>
      <c r="K347" s="6">
        <v>11147.4</v>
      </c>
      <c r="L347" s="6">
        <v>2050109</v>
      </c>
      <c r="M347" s="6">
        <v>138693.59</v>
      </c>
      <c r="N347" s="6">
        <v>3939</v>
      </c>
      <c r="O347" s="6">
        <v>112878.59</v>
      </c>
      <c r="P347" s="6">
        <v>2081850.79</v>
      </c>
      <c r="Q347" s="6">
        <v>84</v>
      </c>
      <c r="R347" s="6">
        <v>0</v>
      </c>
      <c r="S347" s="6">
        <v>2.84</v>
      </c>
      <c r="T347" s="6">
        <v>311</v>
      </c>
      <c r="U347" s="6">
        <v>0</v>
      </c>
      <c r="V347" s="6">
        <v>0</v>
      </c>
      <c r="W347" s="6">
        <v>4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>
        <v>0</v>
      </c>
      <c r="AF347">
        <v>0</v>
      </c>
      <c r="AG347">
        <v>0</v>
      </c>
    </row>
    <row r="348" spans="1:33" x14ac:dyDescent="0.25">
      <c r="A348" s="5"/>
      <c r="B348" s="5"/>
      <c r="C348" s="5" t="s">
        <v>162</v>
      </c>
      <c r="D348" s="6"/>
      <c r="E348" s="6" t="s">
        <v>66</v>
      </c>
      <c r="F348" s="6" t="s">
        <v>59</v>
      </c>
      <c r="G348" s="6"/>
      <c r="H348" s="6">
        <v>10</v>
      </c>
      <c r="I348" s="6">
        <v>10</v>
      </c>
      <c r="J348" s="6">
        <v>10</v>
      </c>
      <c r="K348" s="6">
        <v>1729.81</v>
      </c>
      <c r="L348" s="6">
        <v>18028</v>
      </c>
      <c r="M348" s="6">
        <v>19884</v>
      </c>
      <c r="N348" s="6">
        <v>19957</v>
      </c>
      <c r="O348" s="6">
        <v>0</v>
      </c>
      <c r="P348" s="6">
        <v>18131.71</v>
      </c>
      <c r="Q348" s="6">
        <v>0</v>
      </c>
      <c r="R348" s="6">
        <v>100</v>
      </c>
      <c r="S348" s="6">
        <v>100.37</v>
      </c>
      <c r="T348" s="6">
        <v>10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>
        <v>0</v>
      </c>
      <c r="AF348">
        <v>0</v>
      </c>
      <c r="AG348">
        <v>0</v>
      </c>
    </row>
    <row r="349" spans="1:33" x14ac:dyDescent="0.25">
      <c r="A349" s="5"/>
      <c r="B349" s="5"/>
      <c r="C349" s="5" t="s">
        <v>162</v>
      </c>
      <c r="D349" s="6"/>
      <c r="E349" s="6" t="s">
        <v>66</v>
      </c>
      <c r="F349" s="6" t="s">
        <v>59</v>
      </c>
      <c r="G349" s="6"/>
      <c r="H349" s="6">
        <v>2</v>
      </c>
      <c r="I349" s="6">
        <v>2</v>
      </c>
      <c r="J349" s="6">
        <v>2</v>
      </c>
      <c r="K349" s="6">
        <v>559.47</v>
      </c>
      <c r="L349" s="6">
        <v>0</v>
      </c>
      <c r="M349" s="6">
        <v>8292</v>
      </c>
      <c r="N349" s="6">
        <v>8292</v>
      </c>
      <c r="O349" s="6">
        <v>0</v>
      </c>
      <c r="P349" s="6">
        <v>0</v>
      </c>
      <c r="Q349" s="6">
        <v>0</v>
      </c>
      <c r="R349" s="6">
        <v>100</v>
      </c>
      <c r="S349" s="6">
        <v>100</v>
      </c>
      <c r="T349" s="6">
        <v>2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>
        <v>0</v>
      </c>
      <c r="AF349">
        <v>0</v>
      </c>
      <c r="AG349">
        <v>0</v>
      </c>
    </row>
    <row r="350" spans="1:33" x14ac:dyDescent="0.25">
      <c r="A350" s="5"/>
      <c r="B350" s="5"/>
      <c r="C350" s="5" t="s">
        <v>162</v>
      </c>
      <c r="D350" s="6"/>
      <c r="E350" s="6" t="s">
        <v>90</v>
      </c>
      <c r="F350" s="6" t="s">
        <v>59</v>
      </c>
      <c r="G350" s="6"/>
      <c r="H350" s="6">
        <v>1</v>
      </c>
      <c r="I350" s="6">
        <v>1</v>
      </c>
      <c r="J350" s="6">
        <v>1</v>
      </c>
      <c r="K350" s="6">
        <v>5</v>
      </c>
      <c r="L350" s="6">
        <v>-2438</v>
      </c>
      <c r="M350" s="6">
        <v>229.14</v>
      </c>
      <c r="N350" s="6">
        <v>0</v>
      </c>
      <c r="O350" s="6">
        <v>229.14</v>
      </c>
      <c r="P350" s="6">
        <v>-2438</v>
      </c>
      <c r="Q350" s="6">
        <v>0</v>
      </c>
      <c r="R350" s="6">
        <v>100</v>
      </c>
      <c r="S350" s="6">
        <v>0</v>
      </c>
      <c r="T350" s="6">
        <v>1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>
        <v>0</v>
      </c>
      <c r="AF350">
        <v>0</v>
      </c>
      <c r="AG350">
        <v>0</v>
      </c>
    </row>
    <row r="351" spans="1:33" x14ac:dyDescent="0.25">
      <c r="A351" s="5"/>
      <c r="B351" s="5"/>
      <c r="C351" s="5" t="s">
        <v>162</v>
      </c>
      <c r="D351" s="6"/>
      <c r="E351" s="6" t="s">
        <v>90</v>
      </c>
      <c r="F351" s="6" t="s">
        <v>59</v>
      </c>
      <c r="G351" s="6"/>
      <c r="H351" s="6">
        <v>1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1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>
        <v>0</v>
      </c>
      <c r="AF351">
        <v>0</v>
      </c>
      <c r="AG351">
        <v>0</v>
      </c>
    </row>
    <row r="352" spans="1:33" x14ac:dyDescent="0.25">
      <c r="A352" s="5"/>
      <c r="B352" s="5"/>
      <c r="C352" s="5" t="s">
        <v>162</v>
      </c>
      <c r="D352" s="6"/>
      <c r="E352" s="6" t="s">
        <v>66</v>
      </c>
      <c r="F352" s="6" t="s">
        <v>59</v>
      </c>
      <c r="G352" s="6"/>
      <c r="H352" s="6">
        <v>10</v>
      </c>
      <c r="I352" s="6">
        <v>10</v>
      </c>
      <c r="J352" s="6">
        <v>10</v>
      </c>
      <c r="K352" s="6">
        <v>1344</v>
      </c>
      <c r="L352" s="6">
        <v>57424</v>
      </c>
      <c r="M352" s="6">
        <v>26991</v>
      </c>
      <c r="N352" s="6">
        <v>66946</v>
      </c>
      <c r="O352" s="6">
        <v>1466</v>
      </c>
      <c r="P352" s="6">
        <v>16999.939999999999</v>
      </c>
      <c r="Q352" s="6">
        <v>0</v>
      </c>
      <c r="R352" s="6">
        <v>100</v>
      </c>
      <c r="S352" s="6">
        <v>248.03</v>
      </c>
      <c r="T352" s="6">
        <v>7</v>
      </c>
      <c r="U352" s="6">
        <v>0</v>
      </c>
      <c r="V352" s="6">
        <v>1</v>
      </c>
      <c r="W352" s="6">
        <v>2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>
        <v>0</v>
      </c>
      <c r="AF352">
        <v>0</v>
      </c>
      <c r="AG352">
        <v>0</v>
      </c>
    </row>
    <row r="353" spans="1:33" x14ac:dyDescent="0.25">
      <c r="A353" s="5"/>
      <c r="B353" s="5"/>
      <c r="C353" s="5" t="s">
        <v>162</v>
      </c>
      <c r="D353" s="6"/>
      <c r="E353" s="6" t="s">
        <v>66</v>
      </c>
      <c r="F353" s="6" t="s">
        <v>59</v>
      </c>
      <c r="G353" s="6"/>
      <c r="H353" s="6">
        <v>1</v>
      </c>
      <c r="I353" s="6">
        <v>1</v>
      </c>
      <c r="J353" s="6">
        <v>1</v>
      </c>
      <c r="K353" s="6">
        <v>811</v>
      </c>
      <c r="L353" s="6">
        <v>20953</v>
      </c>
      <c r="M353" s="6">
        <v>15352</v>
      </c>
      <c r="N353" s="6">
        <v>0</v>
      </c>
      <c r="O353" s="6">
        <v>0</v>
      </c>
      <c r="P353" s="6">
        <v>36556.83</v>
      </c>
      <c r="Q353" s="6">
        <v>0</v>
      </c>
      <c r="R353" s="6">
        <v>100</v>
      </c>
      <c r="S353" s="6">
        <v>0</v>
      </c>
      <c r="T353" s="6">
        <v>1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>
        <v>0</v>
      </c>
      <c r="AF353">
        <v>0</v>
      </c>
      <c r="AG353">
        <v>0</v>
      </c>
    </row>
    <row r="354" spans="1:33" x14ac:dyDescent="0.25">
      <c r="A354" s="5"/>
      <c r="B354" s="5"/>
      <c r="C354" s="5" t="s">
        <v>162</v>
      </c>
      <c r="D354" s="6"/>
      <c r="E354" s="6" t="s">
        <v>66</v>
      </c>
      <c r="F354" s="6" t="s">
        <v>59</v>
      </c>
      <c r="G354" s="6"/>
      <c r="H354" s="6">
        <v>4</v>
      </c>
      <c r="I354" s="6">
        <v>4</v>
      </c>
      <c r="J354" s="6">
        <v>4</v>
      </c>
      <c r="K354" s="6">
        <v>56</v>
      </c>
      <c r="L354" s="6">
        <v>15466</v>
      </c>
      <c r="M354" s="6">
        <v>1732</v>
      </c>
      <c r="N354" s="6">
        <v>1000</v>
      </c>
      <c r="O354" s="6">
        <v>0</v>
      </c>
      <c r="P354" s="6">
        <v>16348.91</v>
      </c>
      <c r="Q354" s="6">
        <v>0</v>
      </c>
      <c r="R354" s="6">
        <v>100</v>
      </c>
      <c r="S354" s="6">
        <v>57.74</v>
      </c>
      <c r="T354" s="6">
        <v>4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>
        <v>0</v>
      </c>
      <c r="AF354">
        <v>0</v>
      </c>
      <c r="AG354">
        <v>0</v>
      </c>
    </row>
    <row r="355" spans="1:33" x14ac:dyDescent="0.25">
      <c r="A355" s="5"/>
      <c r="B355" s="5"/>
      <c r="C355" s="5" t="s">
        <v>162</v>
      </c>
      <c r="D355" s="6"/>
      <c r="E355" s="6" t="s">
        <v>58</v>
      </c>
      <c r="F355" s="6" t="s">
        <v>59</v>
      </c>
      <c r="G355" s="6"/>
      <c r="H355" s="6">
        <v>1</v>
      </c>
      <c r="I355" s="6">
        <v>1</v>
      </c>
      <c r="J355" s="6">
        <v>1</v>
      </c>
      <c r="K355" s="6">
        <v>2</v>
      </c>
      <c r="L355" s="6">
        <v>-41</v>
      </c>
      <c r="M355" s="6">
        <v>209</v>
      </c>
      <c r="N355" s="6">
        <v>210</v>
      </c>
      <c r="O355" s="6">
        <v>0</v>
      </c>
      <c r="P355" s="6">
        <v>-42</v>
      </c>
      <c r="Q355" s="6">
        <v>0</v>
      </c>
      <c r="R355" s="6">
        <v>100</v>
      </c>
      <c r="S355" s="6">
        <v>100.48</v>
      </c>
      <c r="T355" s="6">
        <v>1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>
        <v>0</v>
      </c>
      <c r="AF355">
        <v>0</v>
      </c>
      <c r="AG355">
        <v>0</v>
      </c>
    </row>
    <row r="356" spans="1:33" x14ac:dyDescent="0.25">
      <c r="A356" s="5"/>
      <c r="B356" s="5"/>
      <c r="C356" s="5" t="s">
        <v>162</v>
      </c>
      <c r="D356" s="6"/>
      <c r="E356" s="6" t="s">
        <v>44</v>
      </c>
      <c r="F356" s="6" t="s">
        <v>59</v>
      </c>
      <c r="G356" s="6"/>
      <c r="H356" s="6">
        <v>1</v>
      </c>
      <c r="I356" s="6">
        <v>0</v>
      </c>
      <c r="J356" s="6">
        <v>0</v>
      </c>
      <c r="K356" s="6">
        <v>0</v>
      </c>
      <c r="L356" s="6">
        <v>4800</v>
      </c>
      <c r="M356" s="6">
        <v>0</v>
      </c>
      <c r="N356" s="6">
        <v>0</v>
      </c>
      <c r="O356" s="6">
        <v>0</v>
      </c>
      <c r="P356" s="6">
        <v>4800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>
        <v>0</v>
      </c>
      <c r="AF356">
        <v>0</v>
      </c>
      <c r="AG356">
        <v>0</v>
      </c>
    </row>
    <row r="357" spans="1:33" x14ac:dyDescent="0.25">
      <c r="A357" s="5"/>
      <c r="B357" s="5"/>
      <c r="C357" s="5" t="s">
        <v>162</v>
      </c>
      <c r="D357" s="6"/>
      <c r="E357" s="6" t="s">
        <v>58</v>
      </c>
      <c r="F357" s="6" t="s">
        <v>59</v>
      </c>
      <c r="G357" s="6"/>
      <c r="H357" s="6">
        <v>7</v>
      </c>
      <c r="I357" s="6">
        <v>7</v>
      </c>
      <c r="J357" s="6">
        <v>7</v>
      </c>
      <c r="K357" s="6">
        <v>581.23</v>
      </c>
      <c r="L357" s="6">
        <v>6009</v>
      </c>
      <c r="M357" s="6">
        <v>7068.65</v>
      </c>
      <c r="N357" s="6">
        <v>7203</v>
      </c>
      <c r="O357" s="6">
        <v>271.64999999999998</v>
      </c>
      <c r="P357" s="6">
        <v>5717.9</v>
      </c>
      <c r="Q357" s="6">
        <v>0</v>
      </c>
      <c r="R357" s="6">
        <v>100</v>
      </c>
      <c r="S357" s="6">
        <v>101.9</v>
      </c>
      <c r="T357" s="6">
        <v>3</v>
      </c>
      <c r="U357" s="6">
        <v>0</v>
      </c>
      <c r="V357" s="6">
        <v>4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>
        <v>0</v>
      </c>
      <c r="AF357">
        <v>0</v>
      </c>
      <c r="AG357">
        <v>0</v>
      </c>
    </row>
    <row r="358" spans="1:33" x14ac:dyDescent="0.25">
      <c r="A358" s="5"/>
      <c r="B358" s="5"/>
      <c r="C358" s="5" t="s">
        <v>162</v>
      </c>
      <c r="D358" s="6"/>
      <c r="E358" s="6" t="s">
        <v>66</v>
      </c>
      <c r="F358" s="6" t="s">
        <v>59</v>
      </c>
      <c r="G358" s="6"/>
      <c r="H358" s="6">
        <v>6</v>
      </c>
      <c r="I358" s="6">
        <v>5</v>
      </c>
      <c r="J358" s="6">
        <v>5</v>
      </c>
      <c r="K358" s="6">
        <v>489.85</v>
      </c>
      <c r="L358" s="6">
        <v>40789</v>
      </c>
      <c r="M358" s="6">
        <v>10858</v>
      </c>
      <c r="N358" s="6">
        <v>40493</v>
      </c>
      <c r="O358" s="6">
        <v>0</v>
      </c>
      <c r="P358" s="6">
        <v>11476.21</v>
      </c>
      <c r="Q358" s="6">
        <v>1</v>
      </c>
      <c r="R358" s="6">
        <v>100</v>
      </c>
      <c r="S358" s="6">
        <v>372.93</v>
      </c>
      <c r="T358" s="6">
        <v>4</v>
      </c>
      <c r="U358" s="6">
        <v>0</v>
      </c>
      <c r="V358" s="6">
        <v>1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>
        <v>0</v>
      </c>
      <c r="AF358">
        <v>0</v>
      </c>
      <c r="AG358">
        <v>0</v>
      </c>
    </row>
    <row r="359" spans="1:33" x14ac:dyDescent="0.25">
      <c r="A359" s="5"/>
      <c r="B359" s="5"/>
      <c r="C359" s="5" t="s">
        <v>162</v>
      </c>
      <c r="D359" s="6"/>
      <c r="E359" s="6" t="s">
        <v>44</v>
      </c>
      <c r="F359" s="6" t="s">
        <v>59</v>
      </c>
      <c r="G359" s="6"/>
      <c r="H359" s="6">
        <v>1</v>
      </c>
      <c r="I359" s="6">
        <v>1</v>
      </c>
      <c r="J359" s="6">
        <v>1</v>
      </c>
      <c r="K359" s="6">
        <v>142</v>
      </c>
      <c r="L359" s="6">
        <v>-189</v>
      </c>
      <c r="M359" s="6">
        <v>1683</v>
      </c>
      <c r="N359" s="6">
        <v>1700</v>
      </c>
      <c r="O359" s="6">
        <v>0</v>
      </c>
      <c r="P359" s="6">
        <v>-205</v>
      </c>
      <c r="Q359" s="6">
        <v>0</v>
      </c>
      <c r="R359" s="6">
        <v>100</v>
      </c>
      <c r="S359" s="6">
        <v>101.01</v>
      </c>
      <c r="T359" s="6">
        <v>1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>
        <v>0</v>
      </c>
      <c r="AF359">
        <v>0</v>
      </c>
      <c r="AG359">
        <v>0</v>
      </c>
    </row>
    <row r="360" spans="1:33" x14ac:dyDescent="0.25">
      <c r="A360" s="5"/>
      <c r="B360" s="5"/>
      <c r="C360" s="5" t="s">
        <v>162</v>
      </c>
      <c r="D360" s="6"/>
      <c r="E360" s="6" t="s">
        <v>44</v>
      </c>
      <c r="F360" s="6" t="s">
        <v>59</v>
      </c>
      <c r="G360" s="6"/>
      <c r="H360" s="6">
        <v>2</v>
      </c>
      <c r="I360" s="6">
        <v>2</v>
      </c>
      <c r="J360" s="6">
        <v>2</v>
      </c>
      <c r="K360" s="6">
        <v>7</v>
      </c>
      <c r="L360" s="6">
        <v>1795</v>
      </c>
      <c r="M360" s="6">
        <v>646</v>
      </c>
      <c r="N360" s="6">
        <v>905</v>
      </c>
      <c r="O360" s="6">
        <v>0</v>
      </c>
      <c r="P360" s="6">
        <v>1556.86</v>
      </c>
      <c r="Q360" s="6">
        <v>0</v>
      </c>
      <c r="R360" s="6">
        <v>100</v>
      </c>
      <c r="S360" s="6">
        <v>140.09</v>
      </c>
      <c r="T360" s="6">
        <v>2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>
        <v>0</v>
      </c>
      <c r="AF360">
        <v>0</v>
      </c>
      <c r="AG360">
        <v>0</v>
      </c>
    </row>
    <row r="361" spans="1:33" x14ac:dyDescent="0.25">
      <c r="A361" s="5"/>
      <c r="B361" s="5"/>
      <c r="C361" s="5" t="s">
        <v>162</v>
      </c>
      <c r="D361" s="6"/>
      <c r="E361" s="6" t="s">
        <v>44</v>
      </c>
      <c r="F361" s="6" t="s">
        <v>59</v>
      </c>
      <c r="G361" s="6"/>
      <c r="H361" s="6">
        <v>1</v>
      </c>
      <c r="I361" s="6">
        <v>1</v>
      </c>
      <c r="J361" s="6">
        <v>1</v>
      </c>
      <c r="K361" s="6">
        <v>112.2</v>
      </c>
      <c r="L361" s="6">
        <v>-2</v>
      </c>
      <c r="M361" s="6">
        <v>1068</v>
      </c>
      <c r="N361" s="6">
        <v>1066</v>
      </c>
      <c r="O361" s="6">
        <v>0</v>
      </c>
      <c r="P361" s="6">
        <v>0</v>
      </c>
      <c r="Q361" s="6">
        <v>0</v>
      </c>
      <c r="R361" s="6">
        <v>100</v>
      </c>
      <c r="S361" s="6">
        <v>99.81</v>
      </c>
      <c r="T361" s="6">
        <v>1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>
        <v>0</v>
      </c>
      <c r="AF361">
        <v>0</v>
      </c>
      <c r="AG361">
        <v>0</v>
      </c>
    </row>
    <row r="362" spans="1:33" x14ac:dyDescent="0.25">
      <c r="A362" s="5"/>
      <c r="B362" s="5"/>
      <c r="C362" s="5" t="s">
        <v>162</v>
      </c>
      <c r="D362" s="6"/>
      <c r="E362" s="6" t="s">
        <v>58</v>
      </c>
      <c r="F362" s="6" t="s">
        <v>59</v>
      </c>
      <c r="G362" s="6"/>
      <c r="H362" s="6">
        <v>3</v>
      </c>
      <c r="I362" s="6">
        <v>3</v>
      </c>
      <c r="J362" s="6">
        <v>3</v>
      </c>
      <c r="K362" s="6">
        <v>1210.6199999999999</v>
      </c>
      <c r="L362" s="6">
        <v>-2240</v>
      </c>
      <c r="M362" s="6">
        <v>12554</v>
      </c>
      <c r="N362" s="6">
        <v>12650</v>
      </c>
      <c r="O362" s="6">
        <v>0</v>
      </c>
      <c r="P362" s="6">
        <v>-2325.7800000000002</v>
      </c>
      <c r="Q362" s="6">
        <v>0</v>
      </c>
      <c r="R362" s="6">
        <v>100</v>
      </c>
      <c r="S362" s="6">
        <v>100.76</v>
      </c>
      <c r="T362" s="6">
        <v>1</v>
      </c>
      <c r="U362" s="6">
        <v>0</v>
      </c>
      <c r="V362" s="6">
        <v>2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>
        <v>0</v>
      </c>
      <c r="AF362">
        <v>0</v>
      </c>
      <c r="AG362">
        <v>0</v>
      </c>
    </row>
    <row r="363" spans="1:33" x14ac:dyDescent="0.25">
      <c r="A363" s="5"/>
      <c r="B363" s="5"/>
      <c r="C363" s="5" t="s">
        <v>162</v>
      </c>
      <c r="D363" s="6"/>
      <c r="E363" s="6" t="s">
        <v>58</v>
      </c>
      <c r="F363" s="6" t="s">
        <v>59</v>
      </c>
      <c r="G363" s="6"/>
      <c r="H363" s="6">
        <v>1</v>
      </c>
      <c r="I363" s="6">
        <v>1</v>
      </c>
      <c r="J363" s="6">
        <v>1</v>
      </c>
      <c r="K363" s="6">
        <v>0</v>
      </c>
      <c r="L363" s="6">
        <v>1683</v>
      </c>
      <c r="M363" s="6">
        <v>209</v>
      </c>
      <c r="N363" s="6">
        <v>210</v>
      </c>
      <c r="O363" s="6">
        <v>0</v>
      </c>
      <c r="P363" s="6">
        <v>1698.43</v>
      </c>
      <c r="Q363" s="6">
        <v>0</v>
      </c>
      <c r="R363" s="6">
        <v>100</v>
      </c>
      <c r="S363" s="6">
        <v>100.48</v>
      </c>
      <c r="T363" s="6">
        <v>0</v>
      </c>
      <c r="U363" s="6">
        <v>0</v>
      </c>
      <c r="V363" s="6">
        <v>1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>
        <v>0</v>
      </c>
      <c r="AF363">
        <v>0</v>
      </c>
      <c r="AG363">
        <v>0</v>
      </c>
    </row>
    <row r="364" spans="1:33" x14ac:dyDescent="0.25">
      <c r="A364" s="5"/>
      <c r="B364" s="5"/>
      <c r="C364" s="5" t="s">
        <v>162</v>
      </c>
      <c r="D364" s="6"/>
      <c r="E364" s="6" t="s">
        <v>58</v>
      </c>
      <c r="F364" s="6" t="s">
        <v>59</v>
      </c>
      <c r="G364" s="6"/>
      <c r="H364" s="6">
        <v>1</v>
      </c>
      <c r="I364" s="6">
        <v>0</v>
      </c>
      <c r="J364" s="6">
        <v>0</v>
      </c>
      <c r="K364" s="6">
        <v>0</v>
      </c>
      <c r="L364" s="6">
        <v>21817</v>
      </c>
      <c r="M364" s="6">
        <v>0</v>
      </c>
      <c r="N364" s="6">
        <v>0</v>
      </c>
      <c r="O364" s="6">
        <v>0</v>
      </c>
      <c r="P364" s="6">
        <v>21817</v>
      </c>
      <c r="Q364" s="6">
        <v>1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>
        <v>0</v>
      </c>
      <c r="AF364">
        <v>0</v>
      </c>
      <c r="AG364">
        <v>0</v>
      </c>
    </row>
    <row r="365" spans="1:33" x14ac:dyDescent="0.25">
      <c r="A365" s="5"/>
      <c r="B365" s="5"/>
      <c r="C365" s="5" t="s">
        <v>162</v>
      </c>
      <c r="D365" s="6"/>
      <c r="E365" s="6" t="s">
        <v>66</v>
      </c>
      <c r="F365" s="6" t="s">
        <v>59</v>
      </c>
      <c r="G365" s="6"/>
      <c r="H365" s="6">
        <v>4</v>
      </c>
      <c r="I365" s="6">
        <v>2</v>
      </c>
      <c r="J365" s="6">
        <v>2</v>
      </c>
      <c r="K365" s="6">
        <v>13</v>
      </c>
      <c r="L365" s="6">
        <v>6565</v>
      </c>
      <c r="M365" s="6">
        <v>493</v>
      </c>
      <c r="N365" s="6">
        <v>0</v>
      </c>
      <c r="O365" s="6">
        <v>190</v>
      </c>
      <c r="P365" s="6">
        <v>6869</v>
      </c>
      <c r="Q365" s="6">
        <v>2</v>
      </c>
      <c r="R365" s="6">
        <v>100</v>
      </c>
      <c r="S365" s="6">
        <v>0</v>
      </c>
      <c r="T365" s="6">
        <v>1</v>
      </c>
      <c r="U365" s="6">
        <v>1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>
        <v>0</v>
      </c>
      <c r="AF365">
        <v>0</v>
      </c>
      <c r="AG365">
        <v>0</v>
      </c>
    </row>
    <row r="366" spans="1:33" x14ac:dyDescent="0.25">
      <c r="A366" s="5"/>
      <c r="B366" s="5"/>
      <c r="C366" s="5" t="s">
        <v>162</v>
      </c>
      <c r="D366" s="6"/>
      <c r="E366" s="6" t="s">
        <v>58</v>
      </c>
      <c r="F366" s="6" t="s">
        <v>59</v>
      </c>
      <c r="G366" s="6"/>
      <c r="H366" s="6">
        <v>3</v>
      </c>
      <c r="I366" s="6">
        <v>1</v>
      </c>
      <c r="J366" s="6">
        <v>1</v>
      </c>
      <c r="K366" s="6">
        <v>3</v>
      </c>
      <c r="L366" s="6">
        <v>45596</v>
      </c>
      <c r="M366" s="6">
        <v>223.48</v>
      </c>
      <c r="N366" s="6">
        <v>0</v>
      </c>
      <c r="O366" s="6">
        <v>213.48</v>
      </c>
      <c r="P366" s="6">
        <v>45613.83</v>
      </c>
      <c r="Q366" s="6">
        <v>1</v>
      </c>
      <c r="R366" s="6">
        <v>100</v>
      </c>
      <c r="S366" s="6">
        <v>0</v>
      </c>
      <c r="T366" s="6">
        <v>1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>
        <v>0</v>
      </c>
      <c r="AF366">
        <v>0</v>
      </c>
      <c r="AG366">
        <v>0</v>
      </c>
    </row>
    <row r="367" spans="1:33" x14ac:dyDescent="0.25">
      <c r="A367" s="5"/>
      <c r="B367" s="5"/>
      <c r="C367" s="5" t="s">
        <v>163</v>
      </c>
      <c r="D367" s="6"/>
      <c r="E367" s="6" t="s">
        <v>58</v>
      </c>
      <c r="F367" s="6" t="s">
        <v>47</v>
      </c>
      <c r="G367" s="6"/>
      <c r="H367" s="6">
        <v>20</v>
      </c>
      <c r="I367" s="6">
        <v>0</v>
      </c>
      <c r="J367" s="6">
        <v>0</v>
      </c>
      <c r="K367" s="6">
        <v>0</v>
      </c>
      <c r="L367" s="6">
        <v>35078</v>
      </c>
      <c r="M367" s="6">
        <v>0</v>
      </c>
      <c r="N367" s="6">
        <v>0</v>
      </c>
      <c r="O367" s="6">
        <v>0</v>
      </c>
      <c r="P367" s="6">
        <v>35078</v>
      </c>
      <c r="Q367" s="6">
        <v>20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>
        <v>0</v>
      </c>
      <c r="AF367">
        <v>0</v>
      </c>
      <c r="AG367">
        <v>0</v>
      </c>
    </row>
    <row r="368" spans="1:33" x14ac:dyDescent="0.25">
      <c r="A368" s="5"/>
      <c r="B368" s="5"/>
      <c r="C368" s="5" t="s">
        <v>163</v>
      </c>
      <c r="D368" s="6"/>
      <c r="E368" s="6" t="s">
        <v>44</v>
      </c>
      <c r="F368" s="6" t="s">
        <v>47</v>
      </c>
      <c r="G368" s="6"/>
      <c r="H368" s="6">
        <v>29</v>
      </c>
      <c r="I368" s="6">
        <v>0</v>
      </c>
      <c r="J368" s="6">
        <v>0</v>
      </c>
      <c r="K368" s="6">
        <v>0</v>
      </c>
      <c r="L368" s="6">
        <v>73874</v>
      </c>
      <c r="M368" s="6">
        <v>0</v>
      </c>
      <c r="N368" s="6">
        <v>0</v>
      </c>
      <c r="O368" s="6">
        <v>0</v>
      </c>
      <c r="P368" s="6">
        <v>73874</v>
      </c>
      <c r="Q368" s="6">
        <v>29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>
        <v>0</v>
      </c>
      <c r="AF368">
        <v>0</v>
      </c>
      <c r="AG368">
        <v>0</v>
      </c>
    </row>
    <row r="369" spans="1:33" x14ac:dyDescent="0.25">
      <c r="A369" s="5"/>
      <c r="B369" s="5"/>
      <c r="C369" s="5" t="s">
        <v>163</v>
      </c>
      <c r="D369" s="6"/>
      <c r="E369" s="6" t="s">
        <v>74</v>
      </c>
      <c r="F369" s="6" t="s">
        <v>47</v>
      </c>
      <c r="G369" s="6"/>
      <c r="H369" s="6">
        <v>2</v>
      </c>
      <c r="I369" s="6">
        <v>2</v>
      </c>
      <c r="J369" s="6">
        <v>2</v>
      </c>
      <c r="K369" s="6">
        <v>1540</v>
      </c>
      <c r="L369" s="6">
        <v>0</v>
      </c>
      <c r="M369" s="6">
        <v>15723</v>
      </c>
      <c r="N369" s="6">
        <v>15723</v>
      </c>
      <c r="O369" s="6">
        <v>0</v>
      </c>
      <c r="P369" s="6">
        <v>0</v>
      </c>
      <c r="Q369" s="6">
        <v>0</v>
      </c>
      <c r="R369" s="6">
        <v>100</v>
      </c>
      <c r="S369" s="6">
        <v>100</v>
      </c>
      <c r="T369" s="6">
        <v>2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>
        <v>0</v>
      </c>
      <c r="AF369">
        <v>0</v>
      </c>
      <c r="AG369">
        <v>0</v>
      </c>
    </row>
    <row r="370" spans="1:33" x14ac:dyDescent="0.25">
      <c r="A370" s="5"/>
      <c r="B370" s="5"/>
      <c r="C370" s="5" t="s">
        <v>163</v>
      </c>
      <c r="D370" s="6"/>
      <c r="E370" s="6" t="s">
        <v>74</v>
      </c>
      <c r="F370" s="6" t="s">
        <v>47</v>
      </c>
      <c r="G370" s="6"/>
      <c r="H370" s="6">
        <v>92</v>
      </c>
      <c r="I370" s="6">
        <v>70</v>
      </c>
      <c r="J370" s="6">
        <v>70</v>
      </c>
      <c r="K370" s="6">
        <v>9579.99</v>
      </c>
      <c r="L370" s="6">
        <v>117077.93</v>
      </c>
      <c r="M370" s="6">
        <v>108034.07</v>
      </c>
      <c r="N370" s="6">
        <v>113663.81</v>
      </c>
      <c r="O370" s="6">
        <v>0</v>
      </c>
      <c r="P370" s="6">
        <v>111931.46</v>
      </c>
      <c r="Q370" s="6">
        <v>22</v>
      </c>
      <c r="R370" s="6">
        <v>100</v>
      </c>
      <c r="S370" s="6">
        <v>105.21</v>
      </c>
      <c r="T370" s="6">
        <v>64</v>
      </c>
      <c r="U370" s="6">
        <v>2</v>
      </c>
      <c r="V370" s="6">
        <v>0</v>
      </c>
      <c r="W370" s="6">
        <v>1</v>
      </c>
      <c r="X370" s="6">
        <v>0</v>
      </c>
      <c r="Y370" s="6">
        <v>0</v>
      </c>
      <c r="Z370" s="6">
        <v>0</v>
      </c>
      <c r="AA370" s="6">
        <v>3</v>
      </c>
      <c r="AB370" s="6">
        <v>0</v>
      </c>
      <c r="AC370" s="6">
        <v>0</v>
      </c>
      <c r="AD370" s="6">
        <v>0</v>
      </c>
      <c r="AE370">
        <v>0</v>
      </c>
      <c r="AF370">
        <v>0</v>
      </c>
      <c r="AG370">
        <v>0</v>
      </c>
    </row>
    <row r="371" spans="1:33" x14ac:dyDescent="0.25">
      <c r="A371" s="5"/>
      <c r="B371" s="5"/>
      <c r="C371" s="5" t="s">
        <v>163</v>
      </c>
      <c r="D371" s="6"/>
      <c r="E371" s="6" t="s">
        <v>66</v>
      </c>
      <c r="F371" s="6" t="s">
        <v>47</v>
      </c>
      <c r="G371" s="6"/>
      <c r="H371" s="6">
        <v>986</v>
      </c>
      <c r="I371" s="6">
        <v>878</v>
      </c>
      <c r="J371" s="6">
        <v>878</v>
      </c>
      <c r="K371" s="6">
        <v>89526.74</v>
      </c>
      <c r="L371" s="6">
        <v>438611.29</v>
      </c>
      <c r="M371" s="6">
        <v>1099722.71</v>
      </c>
      <c r="N371" s="6">
        <v>1119203.6399999999</v>
      </c>
      <c r="O371" s="6">
        <v>646</v>
      </c>
      <c r="P371" s="6">
        <v>422233.46</v>
      </c>
      <c r="Q371" s="6">
        <v>107</v>
      </c>
      <c r="R371" s="6">
        <v>100</v>
      </c>
      <c r="S371" s="6">
        <v>101.77</v>
      </c>
      <c r="T371" s="6">
        <v>722</v>
      </c>
      <c r="U371" s="6">
        <v>1</v>
      </c>
      <c r="V371" s="6">
        <v>154</v>
      </c>
      <c r="W371" s="6">
        <v>0</v>
      </c>
      <c r="X371" s="6">
        <v>1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>
        <v>0</v>
      </c>
      <c r="AF371">
        <v>0</v>
      </c>
      <c r="AG371">
        <v>0</v>
      </c>
    </row>
    <row r="372" spans="1:33" x14ac:dyDescent="0.25">
      <c r="A372" s="5"/>
      <c r="B372" s="5"/>
      <c r="C372" s="5" t="s">
        <v>163</v>
      </c>
      <c r="D372" s="6"/>
      <c r="E372" s="6" t="s">
        <v>66</v>
      </c>
      <c r="F372" s="6" t="s">
        <v>47</v>
      </c>
      <c r="G372" s="6"/>
      <c r="H372" s="6">
        <v>241</v>
      </c>
      <c r="I372" s="6">
        <v>223</v>
      </c>
      <c r="J372" s="6">
        <v>223</v>
      </c>
      <c r="K372" s="6">
        <v>24705.279999999999</v>
      </c>
      <c r="L372" s="6">
        <v>100623.3</v>
      </c>
      <c r="M372" s="6">
        <v>327854.7</v>
      </c>
      <c r="N372" s="6">
        <v>335158.69</v>
      </c>
      <c r="O372" s="6">
        <v>2681</v>
      </c>
      <c r="P372" s="6">
        <v>91904.53</v>
      </c>
      <c r="Q372" s="6">
        <v>17</v>
      </c>
      <c r="R372" s="6">
        <v>100</v>
      </c>
      <c r="S372" s="6">
        <v>102.23</v>
      </c>
      <c r="T372" s="6">
        <v>161</v>
      </c>
      <c r="U372" s="6">
        <v>2</v>
      </c>
      <c r="V372" s="6">
        <v>58</v>
      </c>
      <c r="W372" s="6">
        <v>2</v>
      </c>
      <c r="X372" s="6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>
        <v>0</v>
      </c>
      <c r="AF372">
        <v>0</v>
      </c>
      <c r="AG372">
        <v>0</v>
      </c>
    </row>
    <row r="373" spans="1:33" x14ac:dyDescent="0.25">
      <c r="A373" s="5"/>
      <c r="B373" s="5"/>
      <c r="C373" s="5" t="s">
        <v>163</v>
      </c>
      <c r="D373" s="6"/>
      <c r="E373" s="6" t="s">
        <v>44</v>
      </c>
      <c r="F373" s="6" t="s">
        <v>47</v>
      </c>
      <c r="G373" s="6"/>
      <c r="H373" s="6">
        <v>42</v>
      </c>
      <c r="I373" s="6">
        <v>33</v>
      </c>
      <c r="J373" s="6">
        <v>32</v>
      </c>
      <c r="K373" s="6">
        <v>7542.8</v>
      </c>
      <c r="L373" s="6">
        <v>2194</v>
      </c>
      <c r="M373" s="6">
        <v>82751</v>
      </c>
      <c r="N373" s="6">
        <v>82755.710000000006</v>
      </c>
      <c r="O373" s="6">
        <v>0</v>
      </c>
      <c r="P373" s="6">
        <v>2241.4499999999998</v>
      </c>
      <c r="Q373" s="6">
        <v>9</v>
      </c>
      <c r="R373" s="6">
        <v>0</v>
      </c>
      <c r="S373" s="6">
        <v>100.01</v>
      </c>
      <c r="T373" s="6">
        <v>29</v>
      </c>
      <c r="U373" s="6">
        <v>0</v>
      </c>
      <c r="V373" s="6">
        <v>3</v>
      </c>
      <c r="W373" s="6">
        <v>0</v>
      </c>
      <c r="X373" s="6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>
        <v>0</v>
      </c>
      <c r="AF373">
        <v>0</v>
      </c>
      <c r="AG373">
        <v>0</v>
      </c>
    </row>
    <row r="374" spans="1:33" x14ac:dyDescent="0.25">
      <c r="A374" s="5"/>
      <c r="B374" s="5"/>
      <c r="C374" s="5" t="s">
        <v>163</v>
      </c>
      <c r="D374" s="6"/>
      <c r="E374" s="6" t="s">
        <v>58</v>
      </c>
      <c r="F374" s="6" t="s">
        <v>47</v>
      </c>
      <c r="G374" s="6"/>
      <c r="H374" s="6">
        <v>23</v>
      </c>
      <c r="I374" s="6">
        <v>11</v>
      </c>
      <c r="J374" s="6">
        <v>11</v>
      </c>
      <c r="K374" s="6">
        <v>4785.03</v>
      </c>
      <c r="L374" s="6">
        <v>26608</v>
      </c>
      <c r="M374" s="6">
        <v>47027</v>
      </c>
      <c r="N374" s="6">
        <v>47506</v>
      </c>
      <c r="O374" s="6">
        <v>0</v>
      </c>
      <c r="P374" s="6">
        <v>26132</v>
      </c>
      <c r="Q374" s="6">
        <v>12</v>
      </c>
      <c r="R374" s="6">
        <v>100</v>
      </c>
      <c r="S374" s="6">
        <v>101.02</v>
      </c>
      <c r="T374" s="6">
        <v>10</v>
      </c>
      <c r="U374" s="6">
        <v>0</v>
      </c>
      <c r="V374" s="6">
        <v>0</v>
      </c>
      <c r="W374" s="6">
        <v>1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>
        <v>0</v>
      </c>
      <c r="AF374">
        <v>0</v>
      </c>
      <c r="AG374">
        <v>0</v>
      </c>
    </row>
    <row r="375" spans="1:33" x14ac:dyDescent="0.25">
      <c r="A375" s="5"/>
      <c r="B375" s="5"/>
      <c r="C375" s="5" t="s">
        <v>163</v>
      </c>
      <c r="D375" s="6"/>
      <c r="E375" s="6" t="s">
        <v>44</v>
      </c>
      <c r="F375" s="6" t="s">
        <v>47</v>
      </c>
      <c r="G375" s="6"/>
      <c r="H375" s="6">
        <v>19</v>
      </c>
      <c r="I375" s="6">
        <v>12</v>
      </c>
      <c r="J375" s="6">
        <v>12</v>
      </c>
      <c r="K375" s="6">
        <v>4731</v>
      </c>
      <c r="L375" s="6">
        <v>-6726</v>
      </c>
      <c r="M375" s="6">
        <v>43510</v>
      </c>
      <c r="N375" s="6">
        <v>43570</v>
      </c>
      <c r="O375" s="6">
        <v>0</v>
      </c>
      <c r="P375" s="6">
        <v>-6776.64</v>
      </c>
      <c r="Q375" s="6">
        <v>7</v>
      </c>
      <c r="R375" s="6">
        <v>100</v>
      </c>
      <c r="S375" s="6">
        <v>100.14</v>
      </c>
      <c r="T375" s="6">
        <v>12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>
        <v>0</v>
      </c>
      <c r="AF375">
        <v>0</v>
      </c>
      <c r="AG375">
        <v>0</v>
      </c>
    </row>
    <row r="376" spans="1:33" x14ac:dyDescent="0.25">
      <c r="A376" s="5"/>
      <c r="B376" s="5"/>
      <c r="C376" s="5" t="s">
        <v>163</v>
      </c>
      <c r="D376" s="6"/>
      <c r="E376" s="6" t="s">
        <v>44</v>
      </c>
      <c r="F376" s="6" t="s">
        <v>47</v>
      </c>
      <c r="G376" s="6"/>
      <c r="H376" s="6">
        <v>73</v>
      </c>
      <c r="I376" s="6">
        <v>55</v>
      </c>
      <c r="J376" s="6">
        <v>55</v>
      </c>
      <c r="K376" s="6">
        <v>3928.26</v>
      </c>
      <c r="L376" s="6">
        <v>4586</v>
      </c>
      <c r="M376" s="6">
        <v>48584</v>
      </c>
      <c r="N376" s="6">
        <v>48619</v>
      </c>
      <c r="O376" s="6">
        <v>0</v>
      </c>
      <c r="P376" s="6">
        <v>4587.47</v>
      </c>
      <c r="Q376" s="6">
        <v>18</v>
      </c>
      <c r="R376" s="6">
        <v>100</v>
      </c>
      <c r="S376" s="6">
        <v>100.07</v>
      </c>
      <c r="T376" s="6">
        <v>53</v>
      </c>
      <c r="U376" s="6">
        <v>0</v>
      </c>
      <c r="V376" s="6">
        <v>2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>
        <v>0</v>
      </c>
      <c r="AF376">
        <v>0</v>
      </c>
      <c r="AG376">
        <v>0</v>
      </c>
    </row>
    <row r="377" spans="1:33" x14ac:dyDescent="0.25">
      <c r="A377" s="5"/>
      <c r="B377" s="5"/>
      <c r="C377" s="5" t="s">
        <v>163</v>
      </c>
      <c r="D377" s="6"/>
      <c r="E377" s="6" t="s">
        <v>58</v>
      </c>
      <c r="F377" s="6" t="s">
        <v>47</v>
      </c>
      <c r="G377" s="6"/>
      <c r="H377" s="6">
        <v>22</v>
      </c>
      <c r="I377" s="6">
        <v>14</v>
      </c>
      <c r="J377" s="6">
        <v>14</v>
      </c>
      <c r="K377" s="6">
        <v>5649.41</v>
      </c>
      <c r="L377" s="6">
        <v>23899</v>
      </c>
      <c r="M377" s="6">
        <v>57263</v>
      </c>
      <c r="N377" s="6">
        <v>57501.47</v>
      </c>
      <c r="O377" s="6">
        <v>0</v>
      </c>
      <c r="P377" s="6">
        <v>23720.87</v>
      </c>
      <c r="Q377" s="6">
        <v>7</v>
      </c>
      <c r="R377" s="6">
        <v>100</v>
      </c>
      <c r="S377" s="6">
        <v>100.42</v>
      </c>
      <c r="T377" s="6">
        <v>9</v>
      </c>
      <c r="U377" s="6">
        <v>0</v>
      </c>
      <c r="V377" s="6">
        <v>5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>
        <v>0</v>
      </c>
      <c r="AF377">
        <v>0</v>
      </c>
      <c r="AG377">
        <v>0</v>
      </c>
    </row>
    <row r="378" spans="1:33" x14ac:dyDescent="0.25">
      <c r="A378" s="5"/>
      <c r="B378" s="5"/>
      <c r="C378" s="5" t="s">
        <v>163</v>
      </c>
      <c r="D378" s="6"/>
      <c r="E378" s="6" t="s">
        <v>66</v>
      </c>
      <c r="F378" s="6" t="s">
        <v>47</v>
      </c>
      <c r="G378" s="6"/>
      <c r="H378" s="6">
        <v>694</v>
      </c>
      <c r="I378" s="6">
        <v>538</v>
      </c>
      <c r="J378" s="6">
        <v>539</v>
      </c>
      <c r="K378" s="6">
        <v>37844.870000000003</v>
      </c>
      <c r="L378" s="6">
        <v>728852</v>
      </c>
      <c r="M378" s="6">
        <v>493236</v>
      </c>
      <c r="N378" s="6">
        <v>452539.53</v>
      </c>
      <c r="O378" s="6">
        <v>20</v>
      </c>
      <c r="P378" s="6">
        <v>774534.41</v>
      </c>
      <c r="Q378" s="6">
        <v>156</v>
      </c>
      <c r="R378" s="6">
        <v>100</v>
      </c>
      <c r="S378" s="6">
        <v>91.75</v>
      </c>
      <c r="T378" s="6">
        <v>495</v>
      </c>
      <c r="U378" s="6">
        <v>17</v>
      </c>
      <c r="V378" s="6">
        <v>15</v>
      </c>
      <c r="W378" s="6">
        <v>12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>
        <v>0</v>
      </c>
      <c r="AF378">
        <v>0</v>
      </c>
      <c r="AG378">
        <v>0</v>
      </c>
    </row>
    <row r="379" spans="1:33" x14ac:dyDescent="0.25">
      <c r="A379" s="5"/>
      <c r="B379" s="5"/>
      <c r="C379" s="5" t="s">
        <v>163</v>
      </c>
      <c r="D379" s="6"/>
      <c r="E379" s="6" t="s">
        <v>74</v>
      </c>
      <c r="F379" s="6" t="s">
        <v>47</v>
      </c>
      <c r="G379" s="6"/>
      <c r="H379" s="6">
        <v>41</v>
      </c>
      <c r="I379" s="6">
        <v>31</v>
      </c>
      <c r="J379" s="6">
        <v>31</v>
      </c>
      <c r="K379" s="6">
        <v>6356.31</v>
      </c>
      <c r="L379" s="6">
        <v>31819.66</v>
      </c>
      <c r="M379" s="6">
        <v>72122.34</v>
      </c>
      <c r="N379" s="6">
        <v>58783.92</v>
      </c>
      <c r="O379" s="6">
        <v>0</v>
      </c>
      <c r="P379" s="6">
        <v>45328.25</v>
      </c>
      <c r="Q379" s="6">
        <v>9</v>
      </c>
      <c r="R379" s="6">
        <v>100</v>
      </c>
      <c r="S379" s="6">
        <v>81.510000000000005</v>
      </c>
      <c r="T379" s="6">
        <v>24</v>
      </c>
      <c r="U379" s="6">
        <v>1</v>
      </c>
      <c r="V379" s="6">
        <v>2</v>
      </c>
      <c r="W379" s="6">
        <v>1</v>
      </c>
      <c r="X379" s="6">
        <v>0</v>
      </c>
      <c r="Y379" s="6">
        <v>0</v>
      </c>
      <c r="Z379" s="6">
        <v>0</v>
      </c>
      <c r="AA379" s="6">
        <v>3</v>
      </c>
      <c r="AB379" s="6">
        <v>0</v>
      </c>
      <c r="AC379" s="6">
        <v>0</v>
      </c>
      <c r="AD379" s="6">
        <v>0</v>
      </c>
      <c r="AE379">
        <v>0</v>
      </c>
      <c r="AF379">
        <v>0</v>
      </c>
      <c r="AG379">
        <v>0</v>
      </c>
    </row>
    <row r="380" spans="1:33" x14ac:dyDescent="0.25">
      <c r="A380" s="5"/>
      <c r="B380" s="5"/>
      <c r="C380" s="5" t="s">
        <v>163</v>
      </c>
      <c r="D380" s="6"/>
      <c r="E380" s="6" t="s">
        <v>74</v>
      </c>
      <c r="F380" s="6" t="s">
        <v>47</v>
      </c>
      <c r="G380" s="6"/>
      <c r="H380" s="6">
        <v>175</v>
      </c>
      <c r="I380" s="6">
        <v>146</v>
      </c>
      <c r="J380" s="6">
        <v>146</v>
      </c>
      <c r="K380" s="6">
        <v>22620.17</v>
      </c>
      <c r="L380" s="6">
        <v>412718</v>
      </c>
      <c r="M380" s="6">
        <v>260887</v>
      </c>
      <c r="N380" s="6">
        <v>269569.3</v>
      </c>
      <c r="O380" s="6">
        <v>0</v>
      </c>
      <c r="P380" s="6">
        <v>407424.43</v>
      </c>
      <c r="Q380" s="6">
        <v>27</v>
      </c>
      <c r="R380" s="6">
        <v>100</v>
      </c>
      <c r="S380" s="6">
        <v>103.33</v>
      </c>
      <c r="T380" s="6">
        <v>143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s="6">
        <v>3</v>
      </c>
      <c r="AB380" s="6">
        <v>0</v>
      </c>
      <c r="AC380" s="6">
        <v>0</v>
      </c>
      <c r="AD380" s="6">
        <v>0</v>
      </c>
      <c r="AE380">
        <v>0</v>
      </c>
      <c r="AF380">
        <v>0</v>
      </c>
      <c r="AG380">
        <v>0</v>
      </c>
    </row>
    <row r="381" spans="1:33" x14ac:dyDescent="0.25">
      <c r="A381" s="5"/>
      <c r="B381" s="5"/>
      <c r="C381" s="5" t="s">
        <v>163</v>
      </c>
      <c r="D381" s="6"/>
      <c r="E381" s="6" t="s">
        <v>58</v>
      </c>
      <c r="F381" s="6" t="s">
        <v>47</v>
      </c>
      <c r="G381" s="6"/>
      <c r="H381" s="6">
        <v>38</v>
      </c>
      <c r="I381" s="6">
        <v>30</v>
      </c>
      <c r="J381" s="6">
        <v>30</v>
      </c>
      <c r="K381" s="6">
        <v>7836.21</v>
      </c>
      <c r="L381" s="6">
        <v>11337</v>
      </c>
      <c r="M381" s="6">
        <v>84710</v>
      </c>
      <c r="N381" s="6">
        <v>85390.33</v>
      </c>
      <c r="O381" s="6">
        <v>0</v>
      </c>
      <c r="P381" s="6">
        <v>10726.71</v>
      </c>
      <c r="Q381" s="6">
        <v>8</v>
      </c>
      <c r="R381" s="6">
        <v>100</v>
      </c>
      <c r="S381" s="6">
        <v>100.8</v>
      </c>
      <c r="T381" s="6">
        <v>27</v>
      </c>
      <c r="U381" s="6">
        <v>0</v>
      </c>
      <c r="V381" s="6">
        <v>3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>
        <v>0</v>
      </c>
      <c r="AF381">
        <v>0</v>
      </c>
      <c r="AG381">
        <v>0</v>
      </c>
    </row>
    <row r="382" spans="1:33" x14ac:dyDescent="0.25">
      <c r="A382" s="5"/>
      <c r="B382" s="5"/>
      <c r="C382" s="5" t="s">
        <v>163</v>
      </c>
      <c r="D382" s="6"/>
      <c r="E382" s="6" t="s">
        <v>44</v>
      </c>
      <c r="F382" s="6" t="s">
        <v>47</v>
      </c>
      <c r="G382" s="6"/>
      <c r="H382" s="6">
        <v>20</v>
      </c>
      <c r="I382" s="6">
        <v>18</v>
      </c>
      <c r="J382" s="6">
        <v>18</v>
      </c>
      <c r="K382" s="6">
        <v>9381.14</v>
      </c>
      <c r="L382" s="6">
        <v>-2300</v>
      </c>
      <c r="M382" s="6">
        <v>91410</v>
      </c>
      <c r="N382" s="6">
        <v>91450</v>
      </c>
      <c r="O382" s="6">
        <v>0</v>
      </c>
      <c r="P382" s="6">
        <v>-2325.84</v>
      </c>
      <c r="Q382" s="6">
        <v>2</v>
      </c>
      <c r="R382" s="6">
        <v>100</v>
      </c>
      <c r="S382" s="6">
        <v>100.04</v>
      </c>
      <c r="T382" s="6">
        <v>18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s="6">
        <v>0</v>
      </c>
      <c r="AB382" s="6">
        <v>0</v>
      </c>
      <c r="AC382" s="6">
        <v>0</v>
      </c>
      <c r="AD382" s="6">
        <v>0</v>
      </c>
      <c r="AE382">
        <v>0</v>
      </c>
      <c r="AF382">
        <v>0</v>
      </c>
      <c r="AG382">
        <v>0</v>
      </c>
    </row>
    <row r="383" spans="1:33" x14ac:dyDescent="0.25">
      <c r="A383" s="5"/>
      <c r="B383" s="5"/>
      <c r="C383" s="5" t="s">
        <v>163</v>
      </c>
      <c r="D383" s="6"/>
      <c r="E383" s="6" t="s">
        <v>58</v>
      </c>
      <c r="F383" s="6" t="s">
        <v>47</v>
      </c>
      <c r="G383" s="6"/>
      <c r="H383" s="6">
        <v>70</v>
      </c>
      <c r="I383" s="6">
        <v>47</v>
      </c>
      <c r="J383" s="6">
        <v>47</v>
      </c>
      <c r="K383" s="6">
        <v>12523.7</v>
      </c>
      <c r="L383" s="6">
        <v>85934</v>
      </c>
      <c r="M383" s="6">
        <v>133177</v>
      </c>
      <c r="N383" s="6">
        <v>134804.70000000001</v>
      </c>
      <c r="O383" s="6">
        <v>0</v>
      </c>
      <c r="P383" s="6">
        <v>84729.69</v>
      </c>
      <c r="Q383" s="6">
        <v>23</v>
      </c>
      <c r="R383" s="6">
        <v>100</v>
      </c>
      <c r="S383" s="6">
        <v>101.22</v>
      </c>
      <c r="T383" s="6">
        <v>41</v>
      </c>
      <c r="U383" s="6">
        <v>0</v>
      </c>
      <c r="V383" s="6">
        <v>6</v>
      </c>
      <c r="W383" s="6">
        <v>0</v>
      </c>
      <c r="X383" s="6">
        <v>0</v>
      </c>
      <c r="Y383" s="6">
        <v>0</v>
      </c>
      <c r="Z383" s="6">
        <v>0</v>
      </c>
      <c r="AA383" s="6">
        <v>0</v>
      </c>
      <c r="AB383" s="6">
        <v>0</v>
      </c>
      <c r="AC383" s="6">
        <v>0</v>
      </c>
      <c r="AD383" s="6">
        <v>0</v>
      </c>
      <c r="AE383">
        <v>0</v>
      </c>
      <c r="AF383">
        <v>0</v>
      </c>
      <c r="AG383">
        <v>0</v>
      </c>
    </row>
    <row r="384" spans="1:33" x14ac:dyDescent="0.25">
      <c r="A384" s="5"/>
      <c r="B384" s="5"/>
      <c r="C384" s="5" t="s">
        <v>163</v>
      </c>
      <c r="D384" s="6"/>
      <c r="E384" s="6" t="s">
        <v>74</v>
      </c>
      <c r="F384" s="6" t="s">
        <v>47</v>
      </c>
      <c r="G384" s="6"/>
      <c r="H384" s="6">
        <v>46</v>
      </c>
      <c r="I384" s="6">
        <v>38</v>
      </c>
      <c r="J384" s="6">
        <v>38</v>
      </c>
      <c r="K384" s="6">
        <v>7953.41</v>
      </c>
      <c r="L384" s="6">
        <v>20322.38</v>
      </c>
      <c r="M384" s="6">
        <v>84978.62</v>
      </c>
      <c r="N384" s="6">
        <v>77271.360000000001</v>
      </c>
      <c r="O384" s="6">
        <v>0</v>
      </c>
      <c r="P384" s="6">
        <v>28119.09</v>
      </c>
      <c r="Q384" s="6">
        <v>8</v>
      </c>
      <c r="R384" s="6">
        <v>100</v>
      </c>
      <c r="S384" s="6">
        <v>90.93</v>
      </c>
      <c r="T384" s="6">
        <v>31</v>
      </c>
      <c r="U384" s="6">
        <v>0</v>
      </c>
      <c r="V384" s="6">
        <v>4</v>
      </c>
      <c r="W384" s="6">
        <v>3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>
        <v>0</v>
      </c>
      <c r="AE384">
        <v>0</v>
      </c>
      <c r="AF384">
        <v>0</v>
      </c>
      <c r="AG384">
        <v>0</v>
      </c>
    </row>
    <row r="385" spans="1:33" x14ac:dyDescent="0.25">
      <c r="A385" s="5"/>
      <c r="B385" s="5"/>
      <c r="C385" s="5" t="s">
        <v>163</v>
      </c>
      <c r="D385" s="6"/>
      <c r="E385" s="6" t="s">
        <v>58</v>
      </c>
      <c r="F385" s="6" t="s">
        <v>47</v>
      </c>
      <c r="G385" s="6"/>
      <c r="H385" s="6">
        <v>294</v>
      </c>
      <c r="I385" s="6">
        <v>280</v>
      </c>
      <c r="J385" s="6">
        <v>280</v>
      </c>
      <c r="K385" s="6">
        <v>18195.990000000002</v>
      </c>
      <c r="L385" s="6">
        <v>156010</v>
      </c>
      <c r="M385" s="6">
        <v>247677</v>
      </c>
      <c r="N385" s="6">
        <v>258599</v>
      </c>
      <c r="O385" s="6">
        <v>25</v>
      </c>
      <c r="P385" s="6">
        <v>146394.41</v>
      </c>
      <c r="Q385" s="6">
        <v>14</v>
      </c>
      <c r="R385" s="6">
        <v>100</v>
      </c>
      <c r="S385" s="6">
        <v>104.41</v>
      </c>
      <c r="T385" s="6">
        <v>233</v>
      </c>
      <c r="U385" s="6">
        <v>0</v>
      </c>
      <c r="V385" s="6">
        <v>46</v>
      </c>
      <c r="W385" s="6">
        <v>0</v>
      </c>
      <c r="X385" s="6">
        <v>0</v>
      </c>
      <c r="Y385" s="6">
        <v>0</v>
      </c>
      <c r="Z385" s="6">
        <v>0</v>
      </c>
      <c r="AA385" s="6">
        <v>0</v>
      </c>
      <c r="AB385" s="6">
        <v>1</v>
      </c>
      <c r="AC385" s="6">
        <v>0</v>
      </c>
      <c r="AD385" s="6">
        <v>0</v>
      </c>
      <c r="AE385">
        <v>0</v>
      </c>
      <c r="AF385">
        <v>0</v>
      </c>
      <c r="AG385">
        <v>0</v>
      </c>
    </row>
    <row r="386" spans="1:33" x14ac:dyDescent="0.25">
      <c r="A386" s="5"/>
      <c r="B386" s="5"/>
      <c r="C386" s="5" t="s">
        <v>163</v>
      </c>
      <c r="D386" s="6"/>
      <c r="E386" s="6" t="s">
        <v>58</v>
      </c>
      <c r="F386" s="6" t="s">
        <v>47</v>
      </c>
      <c r="G386" s="6"/>
      <c r="H386" s="6">
        <v>1</v>
      </c>
      <c r="I386" s="6">
        <v>1</v>
      </c>
      <c r="J386" s="6">
        <v>1</v>
      </c>
      <c r="K386" s="6">
        <v>672</v>
      </c>
      <c r="L386" s="6">
        <v>0</v>
      </c>
      <c r="M386" s="6">
        <v>8668</v>
      </c>
      <c r="N386" s="6">
        <v>8700</v>
      </c>
      <c r="O386" s="6">
        <v>0</v>
      </c>
      <c r="P386" s="6">
        <v>-32</v>
      </c>
      <c r="Q386" s="6">
        <v>0</v>
      </c>
      <c r="R386" s="6">
        <v>100</v>
      </c>
      <c r="S386" s="6">
        <v>100.37</v>
      </c>
      <c r="T386" s="6">
        <v>1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>
        <v>0</v>
      </c>
      <c r="AF386">
        <v>0</v>
      </c>
      <c r="AG386">
        <v>0</v>
      </c>
    </row>
    <row r="387" spans="1:33" x14ac:dyDescent="0.25">
      <c r="A387" s="5"/>
      <c r="B387" s="5"/>
      <c r="C387" s="5" t="s">
        <v>163</v>
      </c>
      <c r="D387" s="6"/>
      <c r="E387" s="6" t="s">
        <v>74</v>
      </c>
      <c r="F387" s="6" t="s">
        <v>47</v>
      </c>
      <c r="G387" s="6"/>
      <c r="H387" s="6">
        <v>56</v>
      </c>
      <c r="I387" s="6">
        <v>43</v>
      </c>
      <c r="J387" s="6">
        <v>43</v>
      </c>
      <c r="K387" s="6">
        <v>8265.59</v>
      </c>
      <c r="L387" s="6">
        <v>26013</v>
      </c>
      <c r="M387" s="6">
        <v>89086</v>
      </c>
      <c r="N387" s="6">
        <v>90890.01</v>
      </c>
      <c r="O387" s="6">
        <v>0</v>
      </c>
      <c r="P387" s="6">
        <v>24332.32</v>
      </c>
      <c r="Q387" s="6">
        <v>13</v>
      </c>
      <c r="R387" s="6">
        <v>100</v>
      </c>
      <c r="S387" s="6">
        <v>102.03</v>
      </c>
      <c r="T387" s="6">
        <v>34</v>
      </c>
      <c r="U387" s="6">
        <v>5</v>
      </c>
      <c r="V387" s="6">
        <v>3</v>
      </c>
      <c r="W387" s="6">
        <v>1</v>
      </c>
      <c r="X387" s="6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>
        <v>0</v>
      </c>
      <c r="AF387">
        <v>0</v>
      </c>
      <c r="AG387">
        <v>0</v>
      </c>
    </row>
    <row r="388" spans="1:33" x14ac:dyDescent="0.25">
      <c r="A388" s="5"/>
      <c r="B388" s="5"/>
      <c r="C388" s="5" t="s">
        <v>163</v>
      </c>
      <c r="D388" s="6"/>
      <c r="E388" s="6" t="s">
        <v>66</v>
      </c>
      <c r="F388" s="6" t="s">
        <v>47</v>
      </c>
      <c r="G388" s="6"/>
      <c r="H388" s="6">
        <v>1</v>
      </c>
      <c r="I388" s="6">
        <v>1</v>
      </c>
      <c r="J388" s="6">
        <v>1</v>
      </c>
      <c r="K388" s="6">
        <v>1406.7</v>
      </c>
      <c r="L388" s="6">
        <v>0</v>
      </c>
      <c r="M388" s="6">
        <v>13826</v>
      </c>
      <c r="N388" s="6">
        <v>13826</v>
      </c>
      <c r="O388" s="6">
        <v>0</v>
      </c>
      <c r="P388" s="6">
        <v>0</v>
      </c>
      <c r="Q388" s="6">
        <v>0</v>
      </c>
      <c r="R388" s="6">
        <v>100</v>
      </c>
      <c r="S388" s="6">
        <v>100</v>
      </c>
      <c r="T388" s="6">
        <v>1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0</v>
      </c>
      <c r="AD388" s="6">
        <v>0</v>
      </c>
      <c r="AE388">
        <v>0</v>
      </c>
      <c r="AF388">
        <v>0</v>
      </c>
      <c r="AG388">
        <v>0</v>
      </c>
    </row>
    <row r="389" spans="1:33" x14ac:dyDescent="0.25">
      <c r="A389" s="5"/>
      <c r="B389" s="5"/>
      <c r="C389" s="5" t="s">
        <v>163</v>
      </c>
      <c r="D389" s="6"/>
      <c r="E389" s="6" t="s">
        <v>66</v>
      </c>
      <c r="F389" s="6" t="s">
        <v>47</v>
      </c>
      <c r="G389" s="6"/>
      <c r="H389" s="6">
        <v>232</v>
      </c>
      <c r="I389" s="6">
        <v>187</v>
      </c>
      <c r="J389" s="6">
        <v>188</v>
      </c>
      <c r="K389" s="6">
        <v>29479.68</v>
      </c>
      <c r="L389" s="6">
        <v>192077</v>
      </c>
      <c r="M389" s="6">
        <v>342457</v>
      </c>
      <c r="N389" s="6">
        <v>357570.6</v>
      </c>
      <c r="O389" s="6">
        <v>0</v>
      </c>
      <c r="P389" s="6">
        <v>178019.87</v>
      </c>
      <c r="Q389" s="6">
        <v>43</v>
      </c>
      <c r="R389" s="6">
        <v>100</v>
      </c>
      <c r="S389" s="6">
        <v>104.41</v>
      </c>
      <c r="T389" s="6">
        <v>147</v>
      </c>
      <c r="U389" s="6">
        <v>0</v>
      </c>
      <c r="V389" s="6">
        <v>41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>
        <v>0</v>
      </c>
      <c r="AF389">
        <v>0</v>
      </c>
      <c r="AG389">
        <v>0</v>
      </c>
    </row>
    <row r="390" spans="1:33" x14ac:dyDescent="0.25">
      <c r="A390" s="5"/>
      <c r="B390" s="5"/>
      <c r="C390" s="5" t="s">
        <v>163</v>
      </c>
      <c r="D390" s="6"/>
      <c r="E390" s="6" t="s">
        <v>66</v>
      </c>
      <c r="F390" s="6" t="s">
        <v>47</v>
      </c>
      <c r="G390" s="6"/>
      <c r="H390" s="6">
        <v>1</v>
      </c>
      <c r="I390" s="6">
        <v>1</v>
      </c>
      <c r="J390" s="6">
        <v>1</v>
      </c>
      <c r="K390" s="6">
        <v>67.25</v>
      </c>
      <c r="L390" s="6">
        <v>8</v>
      </c>
      <c r="M390" s="6">
        <v>761</v>
      </c>
      <c r="N390" s="6">
        <v>770</v>
      </c>
      <c r="O390" s="6">
        <v>0</v>
      </c>
      <c r="P390" s="6">
        <v>0</v>
      </c>
      <c r="Q390" s="6">
        <v>0</v>
      </c>
      <c r="R390" s="6">
        <v>100</v>
      </c>
      <c r="S390" s="6">
        <v>101.18</v>
      </c>
      <c r="T390" s="6">
        <v>1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>
        <v>0</v>
      </c>
      <c r="AF390">
        <v>0</v>
      </c>
      <c r="AG390">
        <v>0</v>
      </c>
    </row>
    <row r="391" spans="1:33" x14ac:dyDescent="0.25">
      <c r="A391" s="5"/>
      <c r="B391" s="5"/>
      <c r="C391" s="5" t="s">
        <v>163</v>
      </c>
      <c r="D391" s="6"/>
      <c r="E391" s="6" t="s">
        <v>66</v>
      </c>
      <c r="F391" s="6" t="s">
        <v>47</v>
      </c>
      <c r="G391" s="6"/>
      <c r="H391" s="6">
        <v>298</v>
      </c>
      <c r="I391" s="6">
        <v>270</v>
      </c>
      <c r="J391" s="6">
        <v>270</v>
      </c>
      <c r="K391" s="6">
        <v>35818.239999999998</v>
      </c>
      <c r="L391" s="6">
        <v>166547</v>
      </c>
      <c r="M391" s="6">
        <v>449380</v>
      </c>
      <c r="N391" s="6">
        <v>464666.53</v>
      </c>
      <c r="O391" s="6">
        <v>6710</v>
      </c>
      <c r="P391" s="6">
        <v>146498.09</v>
      </c>
      <c r="Q391" s="6">
        <v>26</v>
      </c>
      <c r="R391" s="6">
        <v>100</v>
      </c>
      <c r="S391" s="6">
        <v>103.4</v>
      </c>
      <c r="T391" s="6">
        <v>203</v>
      </c>
      <c r="U391" s="6">
        <v>0</v>
      </c>
      <c r="V391" s="6">
        <v>46</v>
      </c>
      <c r="W391" s="6">
        <v>21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>
        <v>0</v>
      </c>
      <c r="AF391">
        <v>0</v>
      </c>
      <c r="AG391">
        <v>0</v>
      </c>
    </row>
    <row r="392" spans="1:33" x14ac:dyDescent="0.25">
      <c r="A392" s="5"/>
      <c r="B392" s="5"/>
      <c r="C392" s="5" t="s">
        <v>163</v>
      </c>
      <c r="D392" s="6"/>
      <c r="E392" s="6" t="s">
        <v>66</v>
      </c>
      <c r="F392" s="6" t="s">
        <v>47</v>
      </c>
      <c r="G392" s="6"/>
      <c r="H392" s="6">
        <v>361</v>
      </c>
      <c r="I392" s="6">
        <v>342</v>
      </c>
      <c r="J392" s="6">
        <v>342</v>
      </c>
      <c r="K392" s="6">
        <v>30963.34</v>
      </c>
      <c r="L392" s="6">
        <v>220707</v>
      </c>
      <c r="M392" s="6">
        <v>358453</v>
      </c>
      <c r="N392" s="6">
        <v>360197.26</v>
      </c>
      <c r="O392" s="6">
        <v>0</v>
      </c>
      <c r="P392" s="6">
        <v>221413.63</v>
      </c>
      <c r="Q392" s="6">
        <v>19</v>
      </c>
      <c r="R392" s="6">
        <v>100</v>
      </c>
      <c r="S392" s="6">
        <v>100.49</v>
      </c>
      <c r="T392" s="6">
        <v>299</v>
      </c>
      <c r="U392" s="6">
        <v>8</v>
      </c>
      <c r="V392" s="6">
        <v>30</v>
      </c>
      <c r="W392" s="6">
        <v>5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>
        <v>0</v>
      </c>
      <c r="AF392">
        <v>0</v>
      </c>
      <c r="AG392">
        <v>0</v>
      </c>
    </row>
    <row r="393" spans="1:33" x14ac:dyDescent="0.25">
      <c r="A393" s="5"/>
      <c r="B393" s="5"/>
      <c r="C393" s="5" t="s">
        <v>163</v>
      </c>
      <c r="D393" s="6"/>
      <c r="E393" s="6" t="s">
        <v>66</v>
      </c>
      <c r="F393" s="6" t="s">
        <v>47</v>
      </c>
      <c r="G393" s="6"/>
      <c r="H393" s="6">
        <v>35</v>
      </c>
      <c r="I393" s="6">
        <v>6</v>
      </c>
      <c r="J393" s="6">
        <v>6</v>
      </c>
      <c r="K393" s="6">
        <v>24743.200000000001</v>
      </c>
      <c r="L393" s="6">
        <v>23680</v>
      </c>
      <c r="M393" s="6">
        <v>263725</v>
      </c>
      <c r="N393" s="6">
        <v>261563</v>
      </c>
      <c r="O393" s="6">
        <v>0</v>
      </c>
      <c r="P393" s="6">
        <v>26060.93</v>
      </c>
      <c r="Q393" s="6">
        <v>29</v>
      </c>
      <c r="R393" s="6">
        <v>100</v>
      </c>
      <c r="S393" s="6">
        <v>99.18</v>
      </c>
      <c r="T393" s="6">
        <v>6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>
        <v>0</v>
      </c>
      <c r="AF393">
        <v>0</v>
      </c>
      <c r="AG393">
        <v>0</v>
      </c>
    </row>
    <row r="394" spans="1:33" x14ac:dyDescent="0.25">
      <c r="A394" s="5"/>
      <c r="B394" s="5"/>
      <c r="C394" s="5" t="s">
        <v>163</v>
      </c>
      <c r="D394" s="6"/>
      <c r="E394" s="6" t="s">
        <v>66</v>
      </c>
      <c r="F394" s="6" t="s">
        <v>47</v>
      </c>
      <c r="G394" s="6"/>
      <c r="H394" s="6">
        <v>28</v>
      </c>
      <c r="I394" s="6">
        <v>20</v>
      </c>
      <c r="J394" s="6">
        <v>19</v>
      </c>
      <c r="K394" s="6">
        <v>9291.9</v>
      </c>
      <c r="L394" s="6">
        <v>37101</v>
      </c>
      <c r="M394" s="6">
        <v>95301</v>
      </c>
      <c r="N394" s="6">
        <v>101807.72</v>
      </c>
      <c r="O394" s="6">
        <v>0</v>
      </c>
      <c r="P394" s="6">
        <v>30750.83</v>
      </c>
      <c r="Q394" s="6">
        <v>8</v>
      </c>
      <c r="R394" s="6">
        <v>0</v>
      </c>
      <c r="S394" s="6">
        <v>106.83</v>
      </c>
      <c r="T394" s="6">
        <v>13</v>
      </c>
      <c r="U394" s="6">
        <v>0</v>
      </c>
      <c r="V394" s="6">
        <v>4</v>
      </c>
      <c r="W394" s="6">
        <v>2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>
        <v>0</v>
      </c>
      <c r="AF394">
        <v>0</v>
      </c>
      <c r="AG394">
        <v>0</v>
      </c>
    </row>
    <row r="395" spans="1:33" x14ac:dyDescent="0.25">
      <c r="A395" s="5"/>
      <c r="B395" s="5"/>
      <c r="C395" s="5" t="s">
        <v>163</v>
      </c>
      <c r="D395" s="6"/>
      <c r="E395" s="6" t="s">
        <v>90</v>
      </c>
      <c r="F395" s="6" t="s">
        <v>47</v>
      </c>
      <c r="G395" s="6"/>
      <c r="H395" s="6">
        <v>1</v>
      </c>
      <c r="I395" s="6">
        <v>1</v>
      </c>
      <c r="J395" s="6">
        <v>1</v>
      </c>
      <c r="K395" s="6">
        <v>1252</v>
      </c>
      <c r="L395" s="6">
        <v>0</v>
      </c>
      <c r="M395" s="6">
        <v>12349</v>
      </c>
      <c r="N395" s="6">
        <v>12349</v>
      </c>
      <c r="O395" s="6">
        <v>0</v>
      </c>
      <c r="P395" s="6">
        <v>0</v>
      </c>
      <c r="Q395" s="6">
        <v>0</v>
      </c>
      <c r="R395" s="6">
        <v>100</v>
      </c>
      <c r="S395" s="6">
        <v>100</v>
      </c>
      <c r="T395" s="6">
        <v>1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>
        <v>0</v>
      </c>
      <c r="AF395">
        <v>0</v>
      </c>
      <c r="AG395">
        <v>0</v>
      </c>
    </row>
    <row r="396" spans="1:33" x14ac:dyDescent="0.25">
      <c r="A396" s="5"/>
      <c r="B396" s="5"/>
      <c r="C396" s="5" t="s">
        <v>163</v>
      </c>
      <c r="D396" s="6"/>
      <c r="E396" s="6" t="s">
        <v>90</v>
      </c>
      <c r="F396" s="6" t="s">
        <v>47</v>
      </c>
      <c r="G396" s="6"/>
      <c r="H396" s="6">
        <v>50</v>
      </c>
      <c r="I396" s="6">
        <v>38</v>
      </c>
      <c r="J396" s="6">
        <v>38</v>
      </c>
      <c r="K396" s="6">
        <v>5056.95</v>
      </c>
      <c r="L396" s="6">
        <v>30072</v>
      </c>
      <c r="M396" s="6">
        <v>64068</v>
      </c>
      <c r="N396" s="6">
        <v>64381</v>
      </c>
      <c r="O396" s="6">
        <v>0</v>
      </c>
      <c r="P396" s="6">
        <v>29920.36</v>
      </c>
      <c r="Q396" s="6">
        <v>11</v>
      </c>
      <c r="R396" s="6">
        <v>100</v>
      </c>
      <c r="S396" s="6">
        <v>100.49</v>
      </c>
      <c r="T396" s="6">
        <v>34</v>
      </c>
      <c r="U396" s="6">
        <v>1</v>
      </c>
      <c r="V396" s="6">
        <v>3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>
        <v>0</v>
      </c>
      <c r="AF396">
        <v>0</v>
      </c>
      <c r="AG396">
        <v>0</v>
      </c>
    </row>
    <row r="397" spans="1:33" x14ac:dyDescent="0.25">
      <c r="A397" s="5"/>
      <c r="B397" s="5"/>
      <c r="C397" s="5" t="s">
        <v>163</v>
      </c>
      <c r="D397" s="6"/>
      <c r="E397" s="6" t="s">
        <v>90</v>
      </c>
      <c r="F397" s="6" t="s">
        <v>47</v>
      </c>
      <c r="G397" s="6"/>
      <c r="H397" s="6">
        <v>173</v>
      </c>
      <c r="I397" s="6">
        <v>150</v>
      </c>
      <c r="J397" s="6">
        <v>150</v>
      </c>
      <c r="K397" s="6">
        <v>17023</v>
      </c>
      <c r="L397" s="6">
        <v>122874</v>
      </c>
      <c r="M397" s="6">
        <v>196138</v>
      </c>
      <c r="N397" s="6">
        <v>203210</v>
      </c>
      <c r="O397" s="6">
        <v>0</v>
      </c>
      <c r="P397" s="6">
        <v>116430.75</v>
      </c>
      <c r="Q397" s="6">
        <v>22</v>
      </c>
      <c r="R397" s="6">
        <v>100</v>
      </c>
      <c r="S397" s="6">
        <v>103.61</v>
      </c>
      <c r="T397" s="6">
        <v>125</v>
      </c>
      <c r="U397" s="6">
        <v>0</v>
      </c>
      <c r="V397" s="6">
        <v>25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>
        <v>0</v>
      </c>
      <c r="AF397">
        <v>0</v>
      </c>
      <c r="AG397">
        <v>0</v>
      </c>
    </row>
    <row r="398" spans="1:33" x14ac:dyDescent="0.25">
      <c r="A398" s="5"/>
      <c r="B398" s="5"/>
      <c r="C398" s="5" t="s">
        <v>163</v>
      </c>
      <c r="D398" s="6"/>
      <c r="E398" s="6" t="s">
        <v>90</v>
      </c>
      <c r="F398" s="6" t="s">
        <v>47</v>
      </c>
      <c r="G398" s="6"/>
      <c r="H398" s="6">
        <v>53</v>
      </c>
      <c r="I398" s="6">
        <v>43</v>
      </c>
      <c r="J398" s="6">
        <v>43</v>
      </c>
      <c r="K398" s="6">
        <v>8654.49</v>
      </c>
      <c r="L398" s="6">
        <v>9941.1</v>
      </c>
      <c r="M398" s="6">
        <v>90302</v>
      </c>
      <c r="N398" s="6">
        <v>90956</v>
      </c>
      <c r="O398" s="6">
        <v>0</v>
      </c>
      <c r="P398" s="6">
        <v>9330.57</v>
      </c>
      <c r="Q398" s="6">
        <v>7</v>
      </c>
      <c r="R398" s="6">
        <v>100</v>
      </c>
      <c r="S398" s="6">
        <v>100.72</v>
      </c>
      <c r="T398" s="6">
        <v>43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>
        <v>0</v>
      </c>
      <c r="AF398">
        <v>0</v>
      </c>
      <c r="AG398">
        <v>0</v>
      </c>
    </row>
    <row r="399" spans="1:33" x14ac:dyDescent="0.25">
      <c r="A399" s="5"/>
      <c r="B399" s="5"/>
      <c r="C399" s="5" t="s">
        <v>163</v>
      </c>
      <c r="D399" s="6"/>
      <c r="E399" s="6" t="s">
        <v>90</v>
      </c>
      <c r="F399" s="6" t="s">
        <v>47</v>
      </c>
      <c r="G399" s="6"/>
      <c r="H399" s="6">
        <v>1</v>
      </c>
      <c r="I399" s="6">
        <v>1</v>
      </c>
      <c r="J399" s="6">
        <v>1</v>
      </c>
      <c r="K399" s="6">
        <v>4438</v>
      </c>
      <c r="L399" s="6">
        <v>0</v>
      </c>
      <c r="M399" s="6">
        <v>38620</v>
      </c>
      <c r="N399" s="6">
        <v>38620</v>
      </c>
      <c r="O399" s="6">
        <v>0</v>
      </c>
      <c r="P399" s="6">
        <v>0</v>
      </c>
      <c r="Q399" s="6">
        <v>0</v>
      </c>
      <c r="R399" s="6">
        <v>100</v>
      </c>
      <c r="S399" s="6">
        <v>100</v>
      </c>
      <c r="T399" s="6">
        <v>1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>
        <v>0</v>
      </c>
      <c r="AF399">
        <v>0</v>
      </c>
      <c r="AG399">
        <v>0</v>
      </c>
    </row>
    <row r="400" spans="1:33" x14ac:dyDescent="0.25">
      <c r="A400" s="5"/>
      <c r="B400" s="5"/>
      <c r="C400" s="5" t="s">
        <v>163</v>
      </c>
      <c r="D400" s="6"/>
      <c r="E400" s="6" t="s">
        <v>90</v>
      </c>
      <c r="F400" s="6" t="s">
        <v>47</v>
      </c>
      <c r="G400" s="6"/>
      <c r="H400" s="6">
        <v>1</v>
      </c>
      <c r="I400" s="6">
        <v>1</v>
      </c>
      <c r="J400" s="6">
        <v>1</v>
      </c>
      <c r="K400" s="6">
        <v>2834</v>
      </c>
      <c r="L400" s="6">
        <v>0</v>
      </c>
      <c r="M400" s="6">
        <v>26180</v>
      </c>
      <c r="N400" s="6">
        <v>26180</v>
      </c>
      <c r="O400" s="6">
        <v>0</v>
      </c>
      <c r="P400" s="6">
        <v>0</v>
      </c>
      <c r="Q400" s="6">
        <v>0</v>
      </c>
      <c r="R400" s="6">
        <v>100</v>
      </c>
      <c r="S400" s="6">
        <v>100</v>
      </c>
      <c r="T400" s="6">
        <v>1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>
        <v>0</v>
      </c>
      <c r="AF400">
        <v>0</v>
      </c>
      <c r="AG400">
        <v>0</v>
      </c>
    </row>
    <row r="401" spans="1:33" x14ac:dyDescent="0.25">
      <c r="A401" s="5"/>
      <c r="B401" s="5"/>
      <c r="C401" s="5" t="s">
        <v>164</v>
      </c>
      <c r="D401" s="6"/>
      <c r="E401" s="6" t="s">
        <v>146</v>
      </c>
      <c r="F401" s="6" t="s">
        <v>50</v>
      </c>
      <c r="G401" s="6"/>
      <c r="H401" s="6">
        <v>2</v>
      </c>
      <c r="I401" s="6">
        <v>2</v>
      </c>
      <c r="J401" s="6">
        <v>0</v>
      </c>
      <c r="K401" s="6">
        <v>0</v>
      </c>
      <c r="L401" s="6">
        <v>-779.476</v>
      </c>
      <c r="M401" s="6">
        <v>0</v>
      </c>
      <c r="N401" s="6">
        <v>0</v>
      </c>
      <c r="O401" s="6">
        <v>0</v>
      </c>
      <c r="P401" s="6">
        <v>-779.476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>
        <v>0</v>
      </c>
      <c r="AF401">
        <v>0</v>
      </c>
      <c r="AG401">
        <v>0</v>
      </c>
    </row>
    <row r="402" spans="1:33" x14ac:dyDescent="0.25">
      <c r="A402" s="5"/>
      <c r="B402" s="5"/>
      <c r="C402" s="5" t="s">
        <v>164</v>
      </c>
      <c r="D402" s="6"/>
      <c r="E402" s="6" t="s">
        <v>90</v>
      </c>
      <c r="F402" s="6" t="s">
        <v>50</v>
      </c>
      <c r="G402" s="6"/>
      <c r="H402" s="6">
        <v>1846</v>
      </c>
      <c r="I402" s="6">
        <v>1846</v>
      </c>
      <c r="J402" s="6">
        <v>0</v>
      </c>
      <c r="K402" s="6">
        <v>0</v>
      </c>
      <c r="L402" s="6">
        <v>83138000.307999998</v>
      </c>
      <c r="M402" s="6">
        <v>0</v>
      </c>
      <c r="N402" s="6">
        <v>0</v>
      </c>
      <c r="O402" s="6">
        <v>4549942.32</v>
      </c>
      <c r="P402" s="6">
        <v>78588057.988000005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>
        <v>0</v>
      </c>
      <c r="AF402">
        <v>0</v>
      </c>
      <c r="AG402">
        <v>0</v>
      </c>
    </row>
    <row r="403" spans="1:33" x14ac:dyDescent="0.25">
      <c r="A403" s="5"/>
      <c r="B403" s="5"/>
      <c r="C403" s="5" t="s">
        <v>164</v>
      </c>
      <c r="D403" s="6"/>
      <c r="E403" s="6" t="s">
        <v>44</v>
      </c>
      <c r="F403" s="6" t="s">
        <v>50</v>
      </c>
      <c r="G403" s="6"/>
      <c r="H403" s="6">
        <v>2</v>
      </c>
      <c r="I403" s="6">
        <v>2</v>
      </c>
      <c r="J403" s="6">
        <v>0</v>
      </c>
      <c r="K403" s="6">
        <v>0</v>
      </c>
      <c r="L403" s="6">
        <v>-1367.732</v>
      </c>
      <c r="M403" s="6">
        <v>0</v>
      </c>
      <c r="N403" s="6">
        <v>0</v>
      </c>
      <c r="O403" s="6">
        <v>0</v>
      </c>
      <c r="P403" s="6">
        <v>-1367.732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>
        <v>0</v>
      </c>
      <c r="AF403">
        <v>0</v>
      </c>
      <c r="AG403">
        <v>0</v>
      </c>
    </row>
    <row r="404" spans="1:33" x14ac:dyDescent="0.25">
      <c r="A404" s="5"/>
      <c r="B404" s="5"/>
      <c r="C404" s="5" t="s">
        <v>164</v>
      </c>
      <c r="D404" s="6"/>
      <c r="E404" s="6" t="s">
        <v>58</v>
      </c>
      <c r="F404" s="6" t="s">
        <v>50</v>
      </c>
      <c r="G404" s="6"/>
      <c r="H404" s="6">
        <v>8</v>
      </c>
      <c r="I404" s="6">
        <v>0</v>
      </c>
      <c r="J404" s="6">
        <v>0</v>
      </c>
      <c r="K404" s="6">
        <v>0</v>
      </c>
      <c r="L404" s="6">
        <v>190711</v>
      </c>
      <c r="M404" s="6">
        <v>0</v>
      </c>
      <c r="N404" s="6">
        <v>0</v>
      </c>
      <c r="O404" s="6">
        <v>0</v>
      </c>
      <c r="P404" s="6">
        <v>190711</v>
      </c>
      <c r="Q404" s="6">
        <v>8</v>
      </c>
      <c r="R404" s="6">
        <v>0</v>
      </c>
      <c r="S404" s="6">
        <v>0</v>
      </c>
      <c r="T404" s="6">
        <v>0</v>
      </c>
      <c r="U404" s="6">
        <v>0</v>
      </c>
      <c r="V404" s="6">
        <v>0</v>
      </c>
      <c r="W404" s="6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>
        <v>0</v>
      </c>
      <c r="AF404">
        <v>0</v>
      </c>
      <c r="AG404">
        <v>0</v>
      </c>
    </row>
    <row r="405" spans="1:33" x14ac:dyDescent="0.25">
      <c r="A405" s="5"/>
      <c r="B405" s="5"/>
      <c r="C405" s="5" t="s">
        <v>164</v>
      </c>
      <c r="D405" s="6"/>
      <c r="E405" s="6" t="s">
        <v>58</v>
      </c>
      <c r="F405" s="6" t="s">
        <v>50</v>
      </c>
      <c r="G405" s="6"/>
      <c r="H405" s="6">
        <v>10</v>
      </c>
      <c r="I405" s="6">
        <v>10</v>
      </c>
      <c r="J405" s="6">
        <v>0</v>
      </c>
      <c r="K405" s="6">
        <v>0</v>
      </c>
      <c r="L405" s="6">
        <v>-22303.179</v>
      </c>
      <c r="M405" s="6">
        <v>0</v>
      </c>
      <c r="N405" s="6">
        <v>0</v>
      </c>
      <c r="O405" s="6">
        <v>94442.17</v>
      </c>
      <c r="P405" s="6">
        <v>-116745.349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>
        <v>0</v>
      </c>
      <c r="AF405">
        <v>0</v>
      </c>
      <c r="AG405">
        <v>0</v>
      </c>
    </row>
    <row r="406" spans="1:33" x14ac:dyDescent="0.25">
      <c r="A406" s="5"/>
      <c r="B406" s="5"/>
      <c r="C406" s="5" t="s">
        <v>164</v>
      </c>
      <c r="D406" s="6"/>
      <c r="E406" s="6" t="s">
        <v>58</v>
      </c>
      <c r="F406" s="6" t="s">
        <v>50</v>
      </c>
      <c r="G406" s="6"/>
      <c r="H406" s="6">
        <v>1</v>
      </c>
      <c r="I406" s="6">
        <v>1</v>
      </c>
      <c r="J406" s="6">
        <v>0</v>
      </c>
      <c r="K406" s="6">
        <v>0</v>
      </c>
      <c r="L406" s="6">
        <v>-3304.66</v>
      </c>
      <c r="M406" s="6">
        <v>0</v>
      </c>
      <c r="N406" s="6">
        <v>0</v>
      </c>
      <c r="O406" s="6">
        <v>0</v>
      </c>
      <c r="P406" s="6">
        <v>-3304.66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>
        <v>0</v>
      </c>
      <c r="AF406">
        <v>0</v>
      </c>
      <c r="AG406">
        <v>0</v>
      </c>
    </row>
    <row r="407" spans="1:33" x14ac:dyDescent="0.25">
      <c r="A407" s="5"/>
      <c r="B407" s="5"/>
      <c r="C407" s="5" t="s">
        <v>164</v>
      </c>
      <c r="D407" s="6"/>
      <c r="E407" s="6" t="s">
        <v>58</v>
      </c>
      <c r="F407" s="6" t="s">
        <v>50</v>
      </c>
      <c r="G407" s="6"/>
      <c r="H407" s="6">
        <v>7</v>
      </c>
      <c r="I407" s="6">
        <v>7</v>
      </c>
      <c r="J407" s="6">
        <v>0</v>
      </c>
      <c r="K407" s="6">
        <v>0</v>
      </c>
      <c r="L407" s="6">
        <v>-26339.293000000001</v>
      </c>
      <c r="M407" s="6">
        <v>0</v>
      </c>
      <c r="N407" s="6">
        <v>0</v>
      </c>
      <c r="O407" s="6">
        <v>0</v>
      </c>
      <c r="P407" s="6">
        <v>-26339.293000000001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>
        <v>0</v>
      </c>
      <c r="AF407">
        <v>0</v>
      </c>
      <c r="AG407">
        <v>0</v>
      </c>
    </row>
    <row r="408" spans="1:33" x14ac:dyDescent="0.25">
      <c r="A408" s="5"/>
      <c r="B408" s="5"/>
      <c r="C408" s="5" t="s">
        <v>164</v>
      </c>
      <c r="D408" s="6"/>
      <c r="E408" s="6" t="s">
        <v>74</v>
      </c>
      <c r="F408" s="6" t="s">
        <v>50</v>
      </c>
      <c r="G408" s="6"/>
      <c r="H408" s="6">
        <v>3</v>
      </c>
      <c r="I408" s="6">
        <v>3</v>
      </c>
      <c r="J408" s="6">
        <v>0</v>
      </c>
      <c r="K408" s="6">
        <v>0</v>
      </c>
      <c r="L408" s="6">
        <v>-1028.2139999999999</v>
      </c>
      <c r="M408" s="6">
        <v>0</v>
      </c>
      <c r="N408" s="6">
        <v>0</v>
      </c>
      <c r="O408" s="6">
        <v>32108.19</v>
      </c>
      <c r="P408" s="6">
        <v>-33136.404000000002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>
        <v>0</v>
      </c>
      <c r="AF408">
        <v>0</v>
      </c>
      <c r="AG408">
        <v>0</v>
      </c>
    </row>
    <row r="409" spans="1:33" x14ac:dyDescent="0.25">
      <c r="A409" s="5"/>
      <c r="B409" s="5"/>
      <c r="C409" s="5" t="s">
        <v>164</v>
      </c>
      <c r="D409" s="6"/>
      <c r="E409" s="6" t="s">
        <v>74</v>
      </c>
      <c r="F409" s="6" t="s">
        <v>50</v>
      </c>
      <c r="G409" s="6"/>
      <c r="H409" s="6">
        <v>3</v>
      </c>
      <c r="I409" s="6">
        <v>3</v>
      </c>
      <c r="J409" s="6">
        <v>0</v>
      </c>
      <c r="K409" s="6">
        <v>0</v>
      </c>
      <c r="L409" s="6">
        <v>-11703.806</v>
      </c>
      <c r="M409" s="6">
        <v>0</v>
      </c>
      <c r="N409" s="6">
        <v>0</v>
      </c>
      <c r="O409" s="6">
        <v>12178.93</v>
      </c>
      <c r="P409" s="6">
        <v>-23882.736000000001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>
        <v>0</v>
      </c>
      <c r="AF409">
        <v>0</v>
      </c>
      <c r="AG409">
        <v>0</v>
      </c>
    </row>
    <row r="410" spans="1:33" x14ac:dyDescent="0.25">
      <c r="A410" s="5"/>
      <c r="B410" s="5"/>
      <c r="C410" s="5" t="s">
        <v>164</v>
      </c>
      <c r="D410" s="6"/>
      <c r="E410" s="6" t="s">
        <v>58</v>
      </c>
      <c r="F410" s="6" t="s">
        <v>50</v>
      </c>
      <c r="G410" s="6"/>
      <c r="H410" s="6">
        <v>1</v>
      </c>
      <c r="I410" s="6">
        <v>1</v>
      </c>
      <c r="J410" s="6">
        <v>0</v>
      </c>
      <c r="K410" s="6">
        <v>0</v>
      </c>
      <c r="L410" s="6">
        <v>-3130.3519999999999</v>
      </c>
      <c r="M410" s="6">
        <v>0</v>
      </c>
      <c r="N410" s="6">
        <v>0</v>
      </c>
      <c r="O410" s="6">
        <v>14574.64</v>
      </c>
      <c r="P410" s="6">
        <v>-17704.991999999998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  <c r="V410" s="6">
        <v>0</v>
      </c>
      <c r="W410" s="6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6">
        <v>0</v>
      </c>
      <c r="AE410">
        <v>0</v>
      </c>
      <c r="AF410">
        <v>0</v>
      </c>
      <c r="AG410">
        <v>0</v>
      </c>
    </row>
    <row r="411" spans="1:33" x14ac:dyDescent="0.25">
      <c r="A411" s="5"/>
      <c r="B411" s="5"/>
      <c r="C411" s="5" t="s">
        <v>164</v>
      </c>
      <c r="D411" s="6"/>
      <c r="E411" s="6" t="s">
        <v>58</v>
      </c>
      <c r="F411" s="6" t="s">
        <v>50</v>
      </c>
      <c r="G411" s="6"/>
      <c r="H411" s="6">
        <v>2611</v>
      </c>
      <c r="I411" s="6">
        <v>2578</v>
      </c>
      <c r="J411" s="6">
        <v>0</v>
      </c>
      <c r="K411" s="6">
        <v>0</v>
      </c>
      <c r="L411" s="6">
        <v>116067173.838</v>
      </c>
      <c r="M411" s="6">
        <v>0</v>
      </c>
      <c r="N411" s="6">
        <v>0</v>
      </c>
      <c r="O411" s="6">
        <v>14623741.109999999</v>
      </c>
      <c r="P411" s="6">
        <v>101443432.728</v>
      </c>
      <c r="Q411" s="6">
        <v>33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>
        <v>0</v>
      </c>
      <c r="AF411">
        <v>0</v>
      </c>
      <c r="AG411">
        <v>0</v>
      </c>
    </row>
    <row r="412" spans="1:33" x14ac:dyDescent="0.25">
      <c r="A412" s="5"/>
      <c r="B412" s="5"/>
      <c r="C412" s="5" t="s">
        <v>164</v>
      </c>
      <c r="D412" s="6"/>
      <c r="E412" s="6" t="s">
        <v>74</v>
      </c>
      <c r="F412" s="6" t="s">
        <v>50</v>
      </c>
      <c r="G412" s="6"/>
      <c r="H412" s="6">
        <v>5</v>
      </c>
      <c r="I412" s="6">
        <v>5</v>
      </c>
      <c r="J412" s="6">
        <v>0</v>
      </c>
      <c r="K412" s="6">
        <v>0</v>
      </c>
      <c r="L412" s="6">
        <v>-16479.508000000002</v>
      </c>
      <c r="M412" s="6">
        <v>0</v>
      </c>
      <c r="N412" s="6">
        <v>0</v>
      </c>
      <c r="O412" s="6">
        <v>10702.73</v>
      </c>
      <c r="P412" s="6">
        <v>-27182.238000000001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>
        <v>0</v>
      </c>
      <c r="AF412">
        <v>0</v>
      </c>
      <c r="AG412">
        <v>0</v>
      </c>
    </row>
    <row r="413" spans="1:33" x14ac:dyDescent="0.25">
      <c r="A413" s="5"/>
      <c r="B413" s="5"/>
      <c r="C413" s="5" t="s">
        <v>164</v>
      </c>
      <c r="D413" s="6"/>
      <c r="E413" s="6" t="s">
        <v>74</v>
      </c>
      <c r="F413" s="6" t="s">
        <v>50</v>
      </c>
      <c r="G413" s="6"/>
      <c r="H413" s="6">
        <v>4</v>
      </c>
      <c r="I413" s="6">
        <v>4</v>
      </c>
      <c r="J413" s="6">
        <v>0</v>
      </c>
      <c r="K413" s="6">
        <v>0</v>
      </c>
      <c r="L413" s="6">
        <v>-4561.866</v>
      </c>
      <c r="M413" s="6">
        <v>0</v>
      </c>
      <c r="N413" s="6">
        <v>0</v>
      </c>
      <c r="O413" s="6">
        <v>31088.77</v>
      </c>
      <c r="P413" s="6">
        <v>-35650.635999999999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>
        <v>0</v>
      </c>
      <c r="AF413">
        <v>0</v>
      </c>
      <c r="AG413">
        <v>0</v>
      </c>
    </row>
    <row r="414" spans="1:33" x14ac:dyDescent="0.25">
      <c r="A414" s="5"/>
      <c r="B414" s="5"/>
      <c r="C414" s="5" t="s">
        <v>164</v>
      </c>
      <c r="D414" s="6"/>
      <c r="E414" s="6" t="s">
        <v>58</v>
      </c>
      <c r="F414" s="6" t="s">
        <v>50</v>
      </c>
      <c r="G414" s="6"/>
      <c r="H414" s="6">
        <v>8</v>
      </c>
      <c r="I414" s="6">
        <v>8</v>
      </c>
      <c r="J414" s="6">
        <v>0</v>
      </c>
      <c r="K414" s="6">
        <v>0</v>
      </c>
      <c r="L414" s="6">
        <v>-23376.672999999999</v>
      </c>
      <c r="M414" s="6">
        <v>0</v>
      </c>
      <c r="N414" s="6">
        <v>0</v>
      </c>
      <c r="O414" s="6">
        <v>43723.92</v>
      </c>
      <c r="P414" s="6">
        <v>-67100.592999999993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  <c r="V414" s="6">
        <v>0</v>
      </c>
      <c r="W414" s="6">
        <v>0</v>
      </c>
      <c r="X414" s="6">
        <v>0</v>
      </c>
      <c r="Y414" s="6">
        <v>0</v>
      </c>
      <c r="Z414" s="6">
        <v>0</v>
      </c>
      <c r="AA414" s="6">
        <v>0</v>
      </c>
      <c r="AB414" s="6">
        <v>0</v>
      </c>
      <c r="AC414" s="6">
        <v>0</v>
      </c>
      <c r="AD414" s="6">
        <v>0</v>
      </c>
      <c r="AE414">
        <v>0</v>
      </c>
      <c r="AF414">
        <v>0</v>
      </c>
      <c r="AG414">
        <v>0</v>
      </c>
    </row>
    <row r="415" spans="1:33" x14ac:dyDescent="0.25">
      <c r="A415" s="5"/>
      <c r="B415" s="5"/>
      <c r="C415" s="5" t="s">
        <v>164</v>
      </c>
      <c r="D415" s="6"/>
      <c r="E415" s="6" t="s">
        <v>74</v>
      </c>
      <c r="F415" s="6" t="s">
        <v>50</v>
      </c>
      <c r="G415" s="6"/>
      <c r="H415" s="6">
        <v>4</v>
      </c>
      <c r="I415" s="6">
        <v>4</v>
      </c>
      <c r="J415" s="6">
        <v>0</v>
      </c>
      <c r="K415" s="6">
        <v>0</v>
      </c>
      <c r="L415" s="6">
        <v>-19212.344000000001</v>
      </c>
      <c r="M415" s="6">
        <v>0</v>
      </c>
      <c r="N415" s="6">
        <v>0</v>
      </c>
      <c r="O415" s="6">
        <v>10702.73</v>
      </c>
      <c r="P415" s="6">
        <v>-29915.074000000001</v>
      </c>
      <c r="Q415" s="6">
        <v>0</v>
      </c>
      <c r="R415" s="6">
        <v>0</v>
      </c>
      <c r="S415" s="6">
        <v>0</v>
      </c>
      <c r="T415" s="6">
        <v>0</v>
      </c>
      <c r="U415" s="6">
        <v>0</v>
      </c>
      <c r="V415" s="6">
        <v>0</v>
      </c>
      <c r="W415" s="6">
        <v>0</v>
      </c>
      <c r="X415" s="6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0</v>
      </c>
      <c r="AE415">
        <v>0</v>
      </c>
      <c r="AF415">
        <v>0</v>
      </c>
      <c r="AG415">
        <v>0</v>
      </c>
    </row>
    <row r="416" spans="1:33" x14ac:dyDescent="0.25">
      <c r="A416" s="5"/>
      <c r="B416" s="5"/>
      <c r="C416" s="5" t="s">
        <v>164</v>
      </c>
      <c r="D416" s="6"/>
      <c r="E416" s="6" t="s">
        <v>74</v>
      </c>
      <c r="F416" s="6" t="s">
        <v>50</v>
      </c>
      <c r="G416" s="6"/>
      <c r="H416" s="6">
        <v>3962</v>
      </c>
      <c r="I416" s="6">
        <v>3962</v>
      </c>
      <c r="J416" s="6">
        <v>0</v>
      </c>
      <c r="K416" s="6">
        <v>0</v>
      </c>
      <c r="L416" s="6">
        <v>135854387.697</v>
      </c>
      <c r="M416" s="6">
        <v>0</v>
      </c>
      <c r="N416" s="6">
        <v>0</v>
      </c>
      <c r="O416" s="6">
        <v>21922392.09</v>
      </c>
      <c r="P416" s="6">
        <v>113931995.60699999</v>
      </c>
      <c r="Q416" s="6">
        <v>0</v>
      </c>
      <c r="R416" s="6">
        <v>0</v>
      </c>
      <c r="S416" s="6">
        <v>0</v>
      </c>
      <c r="T416" s="6">
        <v>0</v>
      </c>
      <c r="U416" s="6">
        <v>0</v>
      </c>
      <c r="V416" s="6">
        <v>0</v>
      </c>
      <c r="W416" s="6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>
        <v>0</v>
      </c>
      <c r="AF416">
        <v>0</v>
      </c>
      <c r="AG416">
        <v>0</v>
      </c>
    </row>
    <row r="417" spans="1:33" x14ac:dyDescent="0.25">
      <c r="A417" s="5"/>
      <c r="B417" s="5"/>
      <c r="C417" s="5" t="s">
        <v>164</v>
      </c>
      <c r="D417" s="6"/>
      <c r="E417" s="6" t="s">
        <v>44</v>
      </c>
      <c r="F417" s="6" t="s">
        <v>50</v>
      </c>
      <c r="G417" s="6"/>
      <c r="H417" s="6">
        <v>126</v>
      </c>
      <c r="I417" s="6">
        <v>0</v>
      </c>
      <c r="J417" s="6">
        <v>0</v>
      </c>
      <c r="K417" s="6">
        <v>0</v>
      </c>
      <c r="L417" s="6">
        <v>2076808</v>
      </c>
      <c r="M417" s="6">
        <v>0</v>
      </c>
      <c r="N417" s="6">
        <v>0</v>
      </c>
      <c r="O417" s="6">
        <v>0</v>
      </c>
      <c r="P417" s="6">
        <v>2076808</v>
      </c>
      <c r="Q417" s="6">
        <v>126</v>
      </c>
      <c r="R417" s="6">
        <v>0</v>
      </c>
      <c r="S417" s="6">
        <v>0</v>
      </c>
      <c r="T417" s="6">
        <v>0</v>
      </c>
      <c r="U417" s="6">
        <v>0</v>
      </c>
      <c r="V417" s="6">
        <v>0</v>
      </c>
      <c r="W417" s="6">
        <v>0</v>
      </c>
      <c r="X417" s="6">
        <v>0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>
        <v>0</v>
      </c>
      <c r="AF417">
        <v>0</v>
      </c>
      <c r="AG417">
        <v>0</v>
      </c>
    </row>
    <row r="418" spans="1:33" x14ac:dyDescent="0.25">
      <c r="A418" s="5"/>
      <c r="B418" s="5"/>
      <c r="C418" s="5" t="s">
        <v>164</v>
      </c>
      <c r="D418" s="6"/>
      <c r="E418" s="6" t="s">
        <v>44</v>
      </c>
      <c r="F418" s="6" t="s">
        <v>50</v>
      </c>
      <c r="G418" s="6"/>
      <c r="H418" s="6">
        <v>199</v>
      </c>
      <c r="I418" s="6">
        <v>198</v>
      </c>
      <c r="J418" s="6">
        <v>0</v>
      </c>
      <c r="K418" s="6">
        <v>0</v>
      </c>
      <c r="L418" s="6">
        <v>-108266.95699999999</v>
      </c>
      <c r="M418" s="6">
        <v>0</v>
      </c>
      <c r="N418" s="6">
        <v>0</v>
      </c>
      <c r="O418" s="6">
        <v>1421483.44</v>
      </c>
      <c r="P418" s="6">
        <v>-1529750.3970000001</v>
      </c>
      <c r="Q418" s="6">
        <v>1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>
        <v>0</v>
      </c>
      <c r="AF418">
        <v>0</v>
      </c>
      <c r="AG418">
        <v>0</v>
      </c>
    </row>
    <row r="419" spans="1:33" x14ac:dyDescent="0.25">
      <c r="A419" s="5"/>
      <c r="B419" s="5"/>
      <c r="C419" s="5" t="s">
        <v>164</v>
      </c>
      <c r="D419" s="6"/>
      <c r="E419" s="6" t="s">
        <v>74</v>
      </c>
      <c r="F419" s="6" t="s">
        <v>50</v>
      </c>
      <c r="G419" s="6"/>
      <c r="H419" s="6">
        <v>2</v>
      </c>
      <c r="I419" s="6">
        <v>2</v>
      </c>
      <c r="J419" s="6">
        <v>0</v>
      </c>
      <c r="K419" s="6">
        <v>0</v>
      </c>
      <c r="L419" s="6">
        <v>-8990.268</v>
      </c>
      <c r="M419" s="6">
        <v>0</v>
      </c>
      <c r="N419" s="6">
        <v>0</v>
      </c>
      <c r="O419" s="6">
        <v>20047.419999999998</v>
      </c>
      <c r="P419" s="6">
        <v>-29037.687999999998</v>
      </c>
      <c r="Q419" s="6">
        <v>0</v>
      </c>
      <c r="R419" s="6">
        <v>0</v>
      </c>
      <c r="S419" s="6">
        <v>0</v>
      </c>
      <c r="T419" s="6">
        <v>0</v>
      </c>
      <c r="U419" s="6">
        <v>0</v>
      </c>
      <c r="V419" s="6">
        <v>0</v>
      </c>
      <c r="W419" s="6">
        <v>0</v>
      </c>
      <c r="X419" s="6">
        <v>0</v>
      </c>
      <c r="Y419" s="6">
        <v>0</v>
      </c>
      <c r="Z419" s="6">
        <v>0</v>
      </c>
      <c r="AA419" s="6">
        <v>0</v>
      </c>
      <c r="AB419" s="6">
        <v>0</v>
      </c>
      <c r="AC419" s="6">
        <v>0</v>
      </c>
      <c r="AD419" s="6">
        <v>0</v>
      </c>
      <c r="AE419">
        <v>0</v>
      </c>
      <c r="AF419">
        <v>0</v>
      </c>
      <c r="AG419">
        <v>0</v>
      </c>
    </row>
    <row r="420" spans="1:33" x14ac:dyDescent="0.25">
      <c r="A420" s="5"/>
      <c r="B420" s="5"/>
      <c r="C420" s="5" t="s">
        <v>164</v>
      </c>
      <c r="D420" s="6"/>
      <c r="E420" s="6" t="s">
        <v>74</v>
      </c>
      <c r="F420" s="6" t="s">
        <v>50</v>
      </c>
      <c r="G420" s="6"/>
      <c r="H420" s="6">
        <v>182</v>
      </c>
      <c r="I420" s="6">
        <v>119</v>
      </c>
      <c r="J420" s="6">
        <v>0</v>
      </c>
      <c r="K420" s="6">
        <v>0</v>
      </c>
      <c r="L420" s="6">
        <v>1473209.9650000001</v>
      </c>
      <c r="M420" s="6">
        <v>0</v>
      </c>
      <c r="N420" s="6">
        <v>0</v>
      </c>
      <c r="O420" s="6">
        <v>795511.38</v>
      </c>
      <c r="P420" s="6">
        <v>677698.58499999996</v>
      </c>
      <c r="Q420" s="6">
        <v>63</v>
      </c>
      <c r="R420" s="6">
        <v>0</v>
      </c>
      <c r="S420" s="6">
        <v>0</v>
      </c>
      <c r="T420" s="6">
        <v>0</v>
      </c>
      <c r="U420" s="6">
        <v>0</v>
      </c>
      <c r="V420" s="6">
        <v>0</v>
      </c>
      <c r="W420" s="6">
        <v>0</v>
      </c>
      <c r="X420" s="6">
        <v>0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6">
        <v>0</v>
      </c>
      <c r="AE420">
        <v>0</v>
      </c>
      <c r="AF420">
        <v>0</v>
      </c>
      <c r="AG420">
        <v>0</v>
      </c>
    </row>
    <row r="421" spans="1:33" x14ac:dyDescent="0.25">
      <c r="A421" s="5"/>
      <c r="B421" s="5"/>
      <c r="C421" s="5" t="s">
        <v>164</v>
      </c>
      <c r="D421" s="6"/>
      <c r="E421" s="6" t="s">
        <v>74</v>
      </c>
      <c r="F421" s="6" t="s">
        <v>50</v>
      </c>
      <c r="G421" s="6"/>
      <c r="H421" s="6">
        <v>2</v>
      </c>
      <c r="I421" s="6">
        <v>2</v>
      </c>
      <c r="J421" s="6">
        <v>0</v>
      </c>
      <c r="K421" s="6">
        <v>0</v>
      </c>
      <c r="L421" s="6">
        <v>-532.42600000000004</v>
      </c>
      <c r="M421" s="6">
        <v>0</v>
      </c>
      <c r="N421" s="6">
        <v>0</v>
      </c>
      <c r="O421" s="6">
        <v>9378.85</v>
      </c>
      <c r="P421" s="6">
        <v>-9911.2759999999998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  <c r="V421" s="6">
        <v>0</v>
      </c>
      <c r="W421" s="6">
        <v>0</v>
      </c>
      <c r="X421" s="6">
        <v>0</v>
      </c>
      <c r="Y421" s="6">
        <v>0</v>
      </c>
      <c r="Z421" s="6">
        <v>0</v>
      </c>
      <c r="AA421" s="6">
        <v>0</v>
      </c>
      <c r="AB421" s="6">
        <v>0</v>
      </c>
      <c r="AC421" s="6">
        <v>0</v>
      </c>
      <c r="AD421" s="6">
        <v>0</v>
      </c>
      <c r="AE421">
        <v>0</v>
      </c>
      <c r="AF421">
        <v>0</v>
      </c>
      <c r="AG421">
        <v>0</v>
      </c>
    </row>
    <row r="422" spans="1:33" x14ac:dyDescent="0.25">
      <c r="A422" s="5"/>
      <c r="B422" s="5"/>
      <c r="C422" s="5" t="s">
        <v>164</v>
      </c>
      <c r="D422" s="6"/>
      <c r="E422" s="6" t="s">
        <v>44</v>
      </c>
      <c r="F422" s="6" t="s">
        <v>50</v>
      </c>
      <c r="G422" s="6"/>
      <c r="H422" s="6">
        <v>1</v>
      </c>
      <c r="I422" s="6">
        <v>1</v>
      </c>
      <c r="J422" s="6">
        <v>0</v>
      </c>
      <c r="K422" s="6">
        <v>0</v>
      </c>
      <c r="L422" s="6">
        <v>-1255.326</v>
      </c>
      <c r="M422" s="6">
        <v>0</v>
      </c>
      <c r="N422" s="6">
        <v>0</v>
      </c>
      <c r="O422" s="6">
        <v>9378.85</v>
      </c>
      <c r="P422" s="6">
        <v>-10634.175999999999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  <c r="V422" s="6">
        <v>0</v>
      </c>
      <c r="W422" s="6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>
        <v>0</v>
      </c>
      <c r="AF422">
        <v>0</v>
      </c>
      <c r="AG422">
        <v>0</v>
      </c>
    </row>
    <row r="423" spans="1:33" x14ac:dyDescent="0.25">
      <c r="A423" s="5"/>
      <c r="B423" s="5"/>
      <c r="C423" s="5" t="s">
        <v>164</v>
      </c>
      <c r="D423" s="6"/>
      <c r="E423" s="6" t="s">
        <v>44</v>
      </c>
      <c r="F423" s="6" t="s">
        <v>50</v>
      </c>
      <c r="G423" s="6"/>
      <c r="H423" s="6">
        <v>7</v>
      </c>
      <c r="I423" s="6">
        <v>7</v>
      </c>
      <c r="J423" s="6">
        <v>0</v>
      </c>
      <c r="K423" s="6">
        <v>0</v>
      </c>
      <c r="L423" s="6">
        <v>-12096.546</v>
      </c>
      <c r="M423" s="6">
        <v>0</v>
      </c>
      <c r="N423" s="6">
        <v>0</v>
      </c>
      <c r="O423" s="6">
        <v>91494.73</v>
      </c>
      <c r="P423" s="6">
        <v>-103591.276</v>
      </c>
      <c r="Q423" s="6">
        <v>0</v>
      </c>
      <c r="R423" s="6">
        <v>0</v>
      </c>
      <c r="S423" s="6">
        <v>0</v>
      </c>
      <c r="T423" s="6">
        <v>0</v>
      </c>
      <c r="U423" s="6">
        <v>0</v>
      </c>
      <c r="V423" s="6">
        <v>0</v>
      </c>
      <c r="W423" s="6">
        <v>0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>
        <v>0</v>
      </c>
      <c r="AF423">
        <v>0</v>
      </c>
      <c r="AG423">
        <v>0</v>
      </c>
    </row>
    <row r="424" spans="1:33" x14ac:dyDescent="0.25">
      <c r="A424" s="5"/>
      <c r="B424" s="5"/>
      <c r="C424" s="5" t="s">
        <v>164</v>
      </c>
      <c r="D424" s="6"/>
      <c r="E424" s="6" t="s">
        <v>44</v>
      </c>
      <c r="F424" s="6" t="s">
        <v>50</v>
      </c>
      <c r="G424" s="6"/>
      <c r="H424" s="6">
        <v>1965</v>
      </c>
      <c r="I424" s="6">
        <v>1965</v>
      </c>
      <c r="J424" s="6">
        <v>0</v>
      </c>
      <c r="K424" s="6">
        <v>0</v>
      </c>
      <c r="L424" s="6">
        <v>68630846.678000003</v>
      </c>
      <c r="M424" s="6">
        <v>0</v>
      </c>
      <c r="N424" s="6">
        <v>438</v>
      </c>
      <c r="O424" s="6">
        <v>17953018.149999999</v>
      </c>
      <c r="P424" s="6">
        <v>50677390.527999997</v>
      </c>
      <c r="Q424" s="6">
        <v>0</v>
      </c>
      <c r="R424" s="6">
        <v>0</v>
      </c>
      <c r="S424" s="6">
        <v>0</v>
      </c>
      <c r="T424" s="6">
        <v>0</v>
      </c>
      <c r="U424" s="6">
        <v>0</v>
      </c>
      <c r="V424" s="6">
        <v>0</v>
      </c>
      <c r="W424" s="6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>
        <v>0</v>
      </c>
      <c r="AF424">
        <v>0</v>
      </c>
      <c r="AG424">
        <v>0</v>
      </c>
    </row>
    <row r="425" spans="1:33" x14ac:dyDescent="0.25">
      <c r="A425" s="5"/>
      <c r="B425" s="5"/>
      <c r="C425" s="5" t="s">
        <v>164</v>
      </c>
      <c r="D425" s="6"/>
      <c r="E425" s="6" t="s">
        <v>66</v>
      </c>
      <c r="F425" s="6" t="s">
        <v>50</v>
      </c>
      <c r="G425" s="6"/>
      <c r="H425" s="6">
        <v>3</v>
      </c>
      <c r="I425" s="6">
        <v>3</v>
      </c>
      <c r="J425" s="6">
        <v>0</v>
      </c>
      <c r="K425" s="6">
        <v>0</v>
      </c>
      <c r="L425" s="6">
        <v>-532.08399999999995</v>
      </c>
      <c r="M425" s="6">
        <v>0</v>
      </c>
      <c r="N425" s="6">
        <v>0</v>
      </c>
      <c r="O425" s="6">
        <v>18229.64</v>
      </c>
      <c r="P425" s="6">
        <v>-18761.723999999998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6">
        <v>0</v>
      </c>
      <c r="AE425">
        <v>0</v>
      </c>
      <c r="AF425">
        <v>0</v>
      </c>
      <c r="AG425">
        <v>0</v>
      </c>
    </row>
    <row r="426" spans="1:33" x14ac:dyDescent="0.25">
      <c r="A426" s="5"/>
      <c r="B426" s="5"/>
      <c r="C426" s="5" t="s">
        <v>164</v>
      </c>
      <c r="D426" s="6"/>
      <c r="E426" s="6" t="s">
        <v>90</v>
      </c>
      <c r="F426" s="6" t="s">
        <v>50</v>
      </c>
      <c r="G426" s="6"/>
      <c r="H426" s="6">
        <v>1</v>
      </c>
      <c r="I426" s="6">
        <v>1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7846.78</v>
      </c>
      <c r="P426" s="6">
        <v>-7846.78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>
        <v>0</v>
      </c>
      <c r="AF426">
        <v>0</v>
      </c>
      <c r="AG426">
        <v>0</v>
      </c>
    </row>
    <row r="427" spans="1:33" x14ac:dyDescent="0.25">
      <c r="A427" s="5"/>
      <c r="B427" s="5"/>
      <c r="C427" s="5" t="s">
        <v>164</v>
      </c>
      <c r="D427" s="6"/>
      <c r="E427" s="6" t="s">
        <v>90</v>
      </c>
      <c r="F427" s="6" t="s">
        <v>50</v>
      </c>
      <c r="G427" s="6"/>
      <c r="H427" s="6">
        <v>6</v>
      </c>
      <c r="I427" s="6">
        <v>6</v>
      </c>
      <c r="J427" s="6">
        <v>0</v>
      </c>
      <c r="K427" s="6">
        <v>0</v>
      </c>
      <c r="L427" s="6">
        <v>-12299.357</v>
      </c>
      <c r="M427" s="6">
        <v>0</v>
      </c>
      <c r="N427" s="6">
        <v>0</v>
      </c>
      <c r="O427" s="6">
        <v>17717.080000000002</v>
      </c>
      <c r="P427" s="6">
        <v>-30016.437000000002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6">
        <v>0</v>
      </c>
      <c r="AE427">
        <v>0</v>
      </c>
      <c r="AF427">
        <v>0</v>
      </c>
      <c r="AG427">
        <v>0</v>
      </c>
    </row>
    <row r="428" spans="1:33" x14ac:dyDescent="0.25">
      <c r="A428" s="5"/>
      <c r="B428" s="5"/>
      <c r="C428" s="5" t="s">
        <v>164</v>
      </c>
      <c r="D428" s="6"/>
      <c r="E428" s="6" t="s">
        <v>90</v>
      </c>
      <c r="F428" s="6" t="s">
        <v>50</v>
      </c>
      <c r="G428" s="6"/>
      <c r="H428" s="6">
        <v>11</v>
      </c>
      <c r="I428" s="6">
        <v>11</v>
      </c>
      <c r="J428" s="6">
        <v>0</v>
      </c>
      <c r="K428" s="6">
        <v>0</v>
      </c>
      <c r="L428" s="6">
        <v>-28118.739000000001</v>
      </c>
      <c r="M428" s="6">
        <v>0</v>
      </c>
      <c r="N428" s="6">
        <v>0</v>
      </c>
      <c r="O428" s="6">
        <v>102614.15</v>
      </c>
      <c r="P428" s="6">
        <v>-130732.889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>
        <v>0</v>
      </c>
      <c r="AF428">
        <v>0</v>
      </c>
      <c r="AG428">
        <v>0</v>
      </c>
    </row>
    <row r="429" spans="1:33" x14ac:dyDescent="0.25">
      <c r="A429" s="5"/>
      <c r="B429" s="5"/>
      <c r="C429" s="5" t="s">
        <v>164</v>
      </c>
      <c r="D429" s="6"/>
      <c r="E429" s="6" t="s">
        <v>66</v>
      </c>
      <c r="F429" s="6" t="s">
        <v>50</v>
      </c>
      <c r="G429" s="6"/>
      <c r="H429" s="6">
        <v>3</v>
      </c>
      <c r="I429" s="6">
        <v>3</v>
      </c>
      <c r="J429" s="6">
        <v>0</v>
      </c>
      <c r="K429" s="6">
        <v>0</v>
      </c>
      <c r="L429" s="6">
        <v>-4710.9089999999997</v>
      </c>
      <c r="M429" s="6">
        <v>0</v>
      </c>
      <c r="N429" s="6">
        <v>0</v>
      </c>
      <c r="O429" s="6">
        <v>16935.54</v>
      </c>
      <c r="P429" s="6">
        <v>-21646.449000000001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>
        <v>0</v>
      </c>
      <c r="AF429">
        <v>0</v>
      </c>
      <c r="AG429">
        <v>0</v>
      </c>
    </row>
    <row r="430" spans="1:33" x14ac:dyDescent="0.25">
      <c r="A430" s="5"/>
      <c r="B430" s="5"/>
      <c r="C430" s="5" t="s">
        <v>164</v>
      </c>
      <c r="D430" s="6"/>
      <c r="E430" s="6" t="s">
        <v>66</v>
      </c>
      <c r="F430" s="6" t="s">
        <v>50</v>
      </c>
      <c r="G430" s="6"/>
      <c r="H430" s="6">
        <v>2</v>
      </c>
      <c r="I430" s="6">
        <v>2</v>
      </c>
      <c r="J430" s="6">
        <v>0</v>
      </c>
      <c r="K430" s="6">
        <v>0</v>
      </c>
      <c r="L430" s="6">
        <v>-4657.8590000000004</v>
      </c>
      <c r="M430" s="6">
        <v>0</v>
      </c>
      <c r="N430" s="6">
        <v>0</v>
      </c>
      <c r="O430" s="6">
        <v>6112.25</v>
      </c>
      <c r="P430" s="6">
        <v>-10770.109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>
        <v>0</v>
      </c>
      <c r="AF430">
        <v>0</v>
      </c>
      <c r="AG430">
        <v>0</v>
      </c>
    </row>
    <row r="431" spans="1:33" x14ac:dyDescent="0.25">
      <c r="A431" s="5"/>
      <c r="B431" s="5"/>
      <c r="C431" s="5" t="s">
        <v>164</v>
      </c>
      <c r="D431" s="6"/>
      <c r="E431" s="6" t="s">
        <v>90</v>
      </c>
      <c r="F431" s="6" t="s">
        <v>50</v>
      </c>
      <c r="G431" s="6"/>
      <c r="H431" s="6">
        <v>1</v>
      </c>
      <c r="I431" s="6">
        <v>1</v>
      </c>
      <c r="J431" s="6">
        <v>0</v>
      </c>
      <c r="K431" s="6">
        <v>0</v>
      </c>
      <c r="L431" s="6">
        <v>-1441.693</v>
      </c>
      <c r="M431" s="6">
        <v>0</v>
      </c>
      <c r="N431" s="6">
        <v>0</v>
      </c>
      <c r="O431" s="6">
        <v>14116.72</v>
      </c>
      <c r="P431" s="6">
        <v>-15558.413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>
        <v>0</v>
      </c>
      <c r="AF431">
        <v>0</v>
      </c>
      <c r="AG431">
        <v>0</v>
      </c>
    </row>
    <row r="432" spans="1:33" x14ac:dyDescent="0.25">
      <c r="A432" s="5"/>
      <c r="B432" s="5"/>
      <c r="C432" s="5" t="s">
        <v>164</v>
      </c>
      <c r="D432" s="6"/>
      <c r="E432" s="6" t="s">
        <v>66</v>
      </c>
      <c r="F432" s="6" t="s">
        <v>50</v>
      </c>
      <c r="G432" s="6"/>
      <c r="H432" s="6">
        <v>342</v>
      </c>
      <c r="I432" s="6">
        <v>331</v>
      </c>
      <c r="J432" s="6">
        <v>0</v>
      </c>
      <c r="K432" s="6">
        <v>0</v>
      </c>
      <c r="L432" s="6">
        <v>1653474.31</v>
      </c>
      <c r="M432" s="6">
        <v>0</v>
      </c>
      <c r="N432" s="6">
        <v>0</v>
      </c>
      <c r="O432" s="6">
        <v>2205691.87</v>
      </c>
      <c r="P432" s="6">
        <v>-552217.56000000006</v>
      </c>
      <c r="Q432" s="6">
        <v>11</v>
      </c>
      <c r="R432" s="6">
        <v>0</v>
      </c>
      <c r="S432" s="6">
        <v>0</v>
      </c>
      <c r="T432" s="6">
        <v>0</v>
      </c>
      <c r="U432" s="6">
        <v>0</v>
      </c>
      <c r="V432" s="6">
        <v>0</v>
      </c>
      <c r="W432" s="6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>
        <v>0</v>
      </c>
      <c r="AF432">
        <v>0</v>
      </c>
      <c r="AG432">
        <v>0</v>
      </c>
    </row>
    <row r="433" spans="1:33" x14ac:dyDescent="0.25">
      <c r="A433" s="5"/>
      <c r="B433" s="5"/>
      <c r="C433" s="5" t="s">
        <v>164</v>
      </c>
      <c r="D433" s="6"/>
      <c r="E433" s="6" t="s">
        <v>90</v>
      </c>
      <c r="F433" s="6" t="s">
        <v>50</v>
      </c>
      <c r="G433" s="6"/>
      <c r="H433" s="6">
        <v>2</v>
      </c>
      <c r="I433" s="6">
        <v>2</v>
      </c>
      <c r="J433" s="6">
        <v>0</v>
      </c>
      <c r="K433" s="6">
        <v>0</v>
      </c>
      <c r="L433" s="6">
        <v>-4297.4440000000004</v>
      </c>
      <c r="M433" s="6">
        <v>0</v>
      </c>
      <c r="N433" s="6">
        <v>0</v>
      </c>
      <c r="O433" s="6">
        <v>19315.91</v>
      </c>
      <c r="P433" s="6">
        <v>-23613.353999999999</v>
      </c>
      <c r="Q433" s="6">
        <v>0</v>
      </c>
      <c r="R433" s="6">
        <v>0</v>
      </c>
      <c r="S433" s="6">
        <v>0</v>
      </c>
      <c r="T433" s="6">
        <v>0</v>
      </c>
      <c r="U433" s="6">
        <v>0</v>
      </c>
      <c r="V433" s="6">
        <v>0</v>
      </c>
      <c r="W433" s="6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>
        <v>0</v>
      </c>
      <c r="AE433">
        <v>0</v>
      </c>
      <c r="AF433">
        <v>0</v>
      </c>
      <c r="AG433">
        <v>0</v>
      </c>
    </row>
    <row r="434" spans="1:33" x14ac:dyDescent="0.25">
      <c r="A434" s="5"/>
      <c r="B434" s="5"/>
      <c r="C434" s="5" t="s">
        <v>164</v>
      </c>
      <c r="D434" s="6"/>
      <c r="E434" s="6" t="s">
        <v>90</v>
      </c>
      <c r="F434" s="6" t="s">
        <v>50</v>
      </c>
      <c r="G434" s="6"/>
      <c r="H434" s="6">
        <v>2</v>
      </c>
      <c r="I434" s="6">
        <v>2</v>
      </c>
      <c r="J434" s="6">
        <v>0</v>
      </c>
      <c r="K434" s="6">
        <v>0</v>
      </c>
      <c r="L434" s="6">
        <v>-4019.18</v>
      </c>
      <c r="M434" s="6">
        <v>0</v>
      </c>
      <c r="N434" s="6">
        <v>0</v>
      </c>
      <c r="O434" s="6">
        <v>0</v>
      </c>
      <c r="P434" s="6">
        <v>-4019.18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  <c r="V434" s="6">
        <v>0</v>
      </c>
      <c r="W434" s="6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6">
        <v>0</v>
      </c>
      <c r="AE434">
        <v>0</v>
      </c>
      <c r="AF434">
        <v>0</v>
      </c>
      <c r="AG434">
        <v>0</v>
      </c>
    </row>
    <row r="435" spans="1:33" x14ac:dyDescent="0.25">
      <c r="A435" s="5"/>
      <c r="B435" s="5"/>
      <c r="C435" s="5" t="s">
        <v>164</v>
      </c>
      <c r="D435" s="6"/>
      <c r="E435" s="6" t="s">
        <v>90</v>
      </c>
      <c r="F435" s="6" t="s">
        <v>50</v>
      </c>
      <c r="G435" s="6"/>
      <c r="H435" s="6">
        <v>138</v>
      </c>
      <c r="I435" s="6">
        <v>42</v>
      </c>
      <c r="J435" s="6">
        <v>0</v>
      </c>
      <c r="K435" s="6">
        <v>0</v>
      </c>
      <c r="L435" s="6">
        <v>947348.61300000001</v>
      </c>
      <c r="M435" s="6">
        <v>0</v>
      </c>
      <c r="N435" s="6">
        <v>0</v>
      </c>
      <c r="O435" s="6">
        <v>56947.77</v>
      </c>
      <c r="P435" s="6">
        <v>890400.84299999999</v>
      </c>
      <c r="Q435" s="6">
        <v>96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>
        <v>0</v>
      </c>
      <c r="AF435">
        <v>0</v>
      </c>
      <c r="AG435">
        <v>0</v>
      </c>
    </row>
    <row r="436" spans="1:33" x14ac:dyDescent="0.25">
      <c r="A436" s="5"/>
      <c r="B436" s="5"/>
      <c r="C436" s="5" t="s">
        <v>165</v>
      </c>
      <c r="D436" s="6"/>
      <c r="E436" s="6" t="s">
        <v>66</v>
      </c>
      <c r="F436" s="6" t="s">
        <v>144</v>
      </c>
      <c r="G436" s="6"/>
      <c r="H436" s="6">
        <v>1</v>
      </c>
      <c r="I436" s="6">
        <v>1</v>
      </c>
      <c r="J436" s="6">
        <v>1</v>
      </c>
      <c r="K436" s="6">
        <v>158</v>
      </c>
      <c r="L436" s="6">
        <v>-15840</v>
      </c>
      <c r="M436" s="6">
        <v>2632</v>
      </c>
      <c r="N436" s="6">
        <v>0</v>
      </c>
      <c r="O436" s="6">
        <v>0</v>
      </c>
      <c r="P436" s="6">
        <v>-13208</v>
      </c>
      <c r="Q436" s="6">
        <v>0</v>
      </c>
      <c r="R436" s="6">
        <v>100</v>
      </c>
      <c r="S436" s="6">
        <v>0</v>
      </c>
      <c r="T436" s="6">
        <v>1</v>
      </c>
      <c r="U436" s="6">
        <v>0</v>
      </c>
      <c r="V436" s="6">
        <v>0</v>
      </c>
      <c r="W436" s="6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>
        <v>0</v>
      </c>
      <c r="AF436">
        <v>0</v>
      </c>
      <c r="AG436">
        <v>0</v>
      </c>
    </row>
    <row r="437" spans="1:33" x14ac:dyDescent="0.25">
      <c r="A437" s="5"/>
      <c r="B437" s="5"/>
      <c r="C437" s="5" t="s">
        <v>165</v>
      </c>
      <c r="D437" s="6"/>
      <c r="E437" s="6" t="s">
        <v>58</v>
      </c>
      <c r="F437" s="6" t="s">
        <v>144</v>
      </c>
      <c r="G437" s="6"/>
      <c r="H437" s="6">
        <v>5</v>
      </c>
      <c r="I437" s="6">
        <v>5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>
        <v>0</v>
      </c>
      <c r="AF437">
        <v>0</v>
      </c>
      <c r="AG437">
        <v>0</v>
      </c>
    </row>
    <row r="438" spans="1:33" x14ac:dyDescent="0.25">
      <c r="A438" s="5"/>
      <c r="B438" s="5"/>
      <c r="C438" s="5" t="s">
        <v>166</v>
      </c>
      <c r="D438" s="6"/>
      <c r="E438" s="6" t="s">
        <v>58</v>
      </c>
      <c r="F438" s="6" t="s">
        <v>75</v>
      </c>
      <c r="G438" s="6"/>
      <c r="H438" s="6">
        <v>3</v>
      </c>
      <c r="I438" s="6">
        <v>3</v>
      </c>
      <c r="J438" s="6">
        <v>3</v>
      </c>
      <c r="K438" s="6">
        <v>6</v>
      </c>
      <c r="L438" s="6">
        <v>1325</v>
      </c>
      <c r="M438" s="6">
        <v>428</v>
      </c>
      <c r="N438" s="6">
        <v>964</v>
      </c>
      <c r="O438" s="6">
        <v>0</v>
      </c>
      <c r="P438" s="6">
        <v>798.31</v>
      </c>
      <c r="Q438" s="6">
        <v>0</v>
      </c>
      <c r="R438" s="6">
        <v>100</v>
      </c>
      <c r="S438" s="6">
        <v>225.23</v>
      </c>
      <c r="T438" s="6">
        <v>1</v>
      </c>
      <c r="U438" s="6">
        <v>0</v>
      </c>
      <c r="V438" s="6">
        <v>2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>
        <v>0</v>
      </c>
      <c r="AF438">
        <v>0</v>
      </c>
      <c r="AG438">
        <v>0</v>
      </c>
    </row>
    <row r="439" spans="1:33" x14ac:dyDescent="0.25">
      <c r="A439" s="5"/>
      <c r="B439" s="5"/>
      <c r="C439" s="5" t="s">
        <v>166</v>
      </c>
      <c r="D439" s="6"/>
      <c r="E439" s="6" t="s">
        <v>74</v>
      </c>
      <c r="F439" s="6" t="s">
        <v>75</v>
      </c>
      <c r="G439" s="6"/>
      <c r="H439" s="6">
        <v>1</v>
      </c>
      <c r="I439" s="6">
        <v>1</v>
      </c>
      <c r="J439" s="6">
        <v>1</v>
      </c>
      <c r="K439" s="6">
        <v>479.3</v>
      </c>
      <c r="L439" s="6">
        <v>5048</v>
      </c>
      <c r="M439" s="6">
        <v>3917</v>
      </c>
      <c r="N439" s="6">
        <v>0</v>
      </c>
      <c r="O439" s="6">
        <v>0</v>
      </c>
      <c r="P439" s="6">
        <v>9070.7999999999993</v>
      </c>
      <c r="Q439" s="6">
        <v>0</v>
      </c>
      <c r="R439" s="6">
        <v>100</v>
      </c>
      <c r="S439" s="6">
        <v>0</v>
      </c>
      <c r="T439" s="6">
        <v>1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>
        <v>0</v>
      </c>
      <c r="AF439">
        <v>0</v>
      </c>
      <c r="AG439">
        <v>0</v>
      </c>
    </row>
    <row r="440" spans="1:33" x14ac:dyDescent="0.25">
      <c r="A440" s="5"/>
      <c r="B440" s="5"/>
      <c r="C440" s="5" t="s">
        <v>166</v>
      </c>
      <c r="D440" s="6"/>
      <c r="E440" s="6" t="s">
        <v>44</v>
      </c>
      <c r="F440" s="6" t="s">
        <v>75</v>
      </c>
      <c r="G440" s="6"/>
      <c r="H440" s="6">
        <v>1</v>
      </c>
      <c r="I440" s="6">
        <v>1</v>
      </c>
      <c r="J440" s="6">
        <v>1</v>
      </c>
      <c r="K440" s="6">
        <v>0</v>
      </c>
      <c r="L440" s="6">
        <v>32630</v>
      </c>
      <c r="M440" s="6">
        <v>1679</v>
      </c>
      <c r="N440" s="6">
        <v>0</v>
      </c>
      <c r="O440" s="6">
        <v>0</v>
      </c>
      <c r="P440" s="6">
        <v>34587.699999999997</v>
      </c>
      <c r="Q440" s="6">
        <v>0</v>
      </c>
      <c r="R440" s="6">
        <v>100</v>
      </c>
      <c r="S440" s="6">
        <v>0</v>
      </c>
      <c r="T440" s="6">
        <v>0</v>
      </c>
      <c r="U440" s="6">
        <v>0</v>
      </c>
      <c r="V440" s="6">
        <v>1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>
        <v>0</v>
      </c>
      <c r="AF440">
        <v>0</v>
      </c>
      <c r="AG440">
        <v>0</v>
      </c>
    </row>
    <row r="441" spans="1:33" x14ac:dyDescent="0.25">
      <c r="A441" s="5"/>
      <c r="B441" s="5"/>
      <c r="C441" s="5" t="s">
        <v>166</v>
      </c>
      <c r="D441" s="6"/>
      <c r="E441" s="6" t="s">
        <v>66</v>
      </c>
      <c r="F441" s="6" t="s">
        <v>75</v>
      </c>
      <c r="G441" s="6"/>
      <c r="H441" s="6">
        <v>4</v>
      </c>
      <c r="I441" s="6">
        <v>4</v>
      </c>
      <c r="J441" s="6">
        <v>3</v>
      </c>
      <c r="K441" s="6">
        <v>529.95000000000005</v>
      </c>
      <c r="L441" s="6">
        <v>18036</v>
      </c>
      <c r="M441" s="6">
        <v>3263</v>
      </c>
      <c r="N441" s="6">
        <v>2367</v>
      </c>
      <c r="O441" s="6">
        <v>0</v>
      </c>
      <c r="P441" s="6">
        <v>18946.61</v>
      </c>
      <c r="Q441" s="6">
        <v>0</v>
      </c>
      <c r="R441" s="6">
        <v>0</v>
      </c>
      <c r="S441" s="6">
        <v>72.540000000000006</v>
      </c>
      <c r="T441" s="6">
        <v>3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0</v>
      </c>
      <c r="AD441" s="6">
        <v>0</v>
      </c>
      <c r="AE441">
        <v>0</v>
      </c>
      <c r="AF441">
        <v>0</v>
      </c>
      <c r="AG441">
        <v>0</v>
      </c>
    </row>
    <row r="442" spans="1:33" x14ac:dyDescent="0.25">
      <c r="A442" s="5"/>
      <c r="B442" s="5"/>
      <c r="C442" s="5" t="s">
        <v>166</v>
      </c>
      <c r="D442" s="6"/>
      <c r="E442" s="6" t="s">
        <v>90</v>
      </c>
      <c r="F442" s="6" t="s">
        <v>75</v>
      </c>
      <c r="G442" s="6"/>
      <c r="H442" s="6">
        <v>1</v>
      </c>
      <c r="I442" s="6">
        <v>1</v>
      </c>
      <c r="J442" s="6">
        <v>1</v>
      </c>
      <c r="K442" s="6">
        <v>0</v>
      </c>
      <c r="L442" s="6">
        <v>112837</v>
      </c>
      <c r="M442" s="6">
        <v>2361</v>
      </c>
      <c r="N442" s="6">
        <v>0</v>
      </c>
      <c r="O442" s="6">
        <v>0</v>
      </c>
      <c r="P442" s="6">
        <v>116158.69</v>
      </c>
      <c r="Q442" s="6">
        <v>0</v>
      </c>
      <c r="R442" s="6">
        <v>100</v>
      </c>
      <c r="S442" s="6">
        <v>0</v>
      </c>
      <c r="T442" s="6">
        <v>0</v>
      </c>
      <c r="U442" s="6">
        <v>0</v>
      </c>
      <c r="V442" s="6">
        <v>1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>
        <v>0</v>
      </c>
      <c r="AF442">
        <v>0</v>
      </c>
      <c r="AG442">
        <v>0</v>
      </c>
    </row>
    <row r="443" spans="1:33" x14ac:dyDescent="0.25">
      <c r="A443" s="5"/>
      <c r="B443" s="5"/>
      <c r="C443" s="5" t="s">
        <v>167</v>
      </c>
      <c r="D443" s="6"/>
      <c r="E443" s="6" t="s">
        <v>66</v>
      </c>
      <c r="F443" s="6" t="s">
        <v>52</v>
      </c>
      <c r="G443" s="6"/>
      <c r="H443" s="6">
        <v>35</v>
      </c>
      <c r="I443" s="6">
        <v>25</v>
      </c>
      <c r="J443" s="6">
        <v>25</v>
      </c>
      <c r="K443" s="6">
        <v>16138.76</v>
      </c>
      <c r="L443" s="6">
        <v>63113</v>
      </c>
      <c r="M443" s="6">
        <v>128325.68</v>
      </c>
      <c r="N443" s="6">
        <v>136381</v>
      </c>
      <c r="O443" s="6">
        <v>8123.68</v>
      </c>
      <c r="P443" s="6">
        <v>47257.55</v>
      </c>
      <c r="Q443" s="6">
        <v>10</v>
      </c>
      <c r="R443" s="6">
        <v>100</v>
      </c>
      <c r="S443" s="6">
        <v>106.28</v>
      </c>
      <c r="T443" s="6">
        <v>17</v>
      </c>
      <c r="U443" s="6">
        <v>0</v>
      </c>
      <c r="V443" s="6">
        <v>4</v>
      </c>
      <c r="W443" s="6">
        <v>4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6">
        <v>0</v>
      </c>
      <c r="AE443">
        <v>0</v>
      </c>
      <c r="AF443">
        <v>0</v>
      </c>
      <c r="AG443">
        <v>0</v>
      </c>
    </row>
    <row r="444" spans="1:33" x14ac:dyDescent="0.25">
      <c r="A444" s="5"/>
      <c r="B444" s="5"/>
      <c r="C444" s="5" t="s">
        <v>167</v>
      </c>
      <c r="D444" s="6"/>
      <c r="E444" s="6" t="s">
        <v>66</v>
      </c>
      <c r="F444" s="6" t="s">
        <v>52</v>
      </c>
      <c r="G444" s="6"/>
      <c r="H444" s="6">
        <v>51</v>
      </c>
      <c r="I444" s="6">
        <v>26</v>
      </c>
      <c r="J444" s="6">
        <v>26</v>
      </c>
      <c r="K444" s="6">
        <v>35490.03</v>
      </c>
      <c r="L444" s="6">
        <v>-307124</v>
      </c>
      <c r="M444" s="6">
        <v>487649</v>
      </c>
      <c r="N444" s="6">
        <v>462728</v>
      </c>
      <c r="O444" s="6">
        <v>0</v>
      </c>
      <c r="P444" s="6">
        <v>-279126.90999999997</v>
      </c>
      <c r="Q444" s="6">
        <v>24</v>
      </c>
      <c r="R444" s="6">
        <v>100</v>
      </c>
      <c r="S444" s="6">
        <v>94.89</v>
      </c>
      <c r="T444" s="6">
        <v>26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6">
        <v>0</v>
      </c>
      <c r="AE444">
        <v>0</v>
      </c>
      <c r="AF444">
        <v>0</v>
      </c>
      <c r="AG444">
        <v>0</v>
      </c>
    </row>
    <row r="445" spans="1:33" x14ac:dyDescent="0.25">
      <c r="A445" s="5"/>
      <c r="B445" s="5"/>
      <c r="C445" s="5" t="s">
        <v>167</v>
      </c>
      <c r="D445" s="6"/>
      <c r="E445" s="6" t="s">
        <v>90</v>
      </c>
      <c r="F445" s="6" t="s">
        <v>52</v>
      </c>
      <c r="G445" s="6"/>
      <c r="H445" s="6">
        <v>43</v>
      </c>
      <c r="I445" s="6">
        <v>27</v>
      </c>
      <c r="J445" s="6">
        <v>27</v>
      </c>
      <c r="K445" s="6">
        <v>10097.950000000001</v>
      </c>
      <c r="L445" s="6">
        <v>41969</v>
      </c>
      <c r="M445" s="6">
        <v>82381</v>
      </c>
      <c r="N445" s="6">
        <v>82395</v>
      </c>
      <c r="O445" s="6">
        <v>0</v>
      </c>
      <c r="P445" s="6">
        <v>42118.39</v>
      </c>
      <c r="Q445" s="6">
        <v>15</v>
      </c>
      <c r="R445" s="6">
        <v>100</v>
      </c>
      <c r="S445" s="6">
        <v>100.02</v>
      </c>
      <c r="T445" s="6">
        <v>19</v>
      </c>
      <c r="U445" s="6">
        <v>0</v>
      </c>
      <c r="V445" s="6">
        <v>7</v>
      </c>
      <c r="W445" s="6">
        <v>0</v>
      </c>
      <c r="X445" s="6">
        <v>0</v>
      </c>
      <c r="Y445" s="6">
        <v>0</v>
      </c>
      <c r="Z445" s="6">
        <v>0</v>
      </c>
      <c r="AA445" s="6">
        <v>1</v>
      </c>
      <c r="AB445" s="6">
        <v>0</v>
      </c>
      <c r="AC445" s="6">
        <v>0</v>
      </c>
      <c r="AD445" s="6">
        <v>0</v>
      </c>
      <c r="AE445">
        <v>0</v>
      </c>
      <c r="AF445">
        <v>0</v>
      </c>
      <c r="AG445">
        <v>0</v>
      </c>
    </row>
    <row r="446" spans="1:33" x14ac:dyDescent="0.25">
      <c r="A446" s="5"/>
      <c r="B446" s="5"/>
      <c r="C446" s="5" t="s">
        <v>167</v>
      </c>
      <c r="D446" s="6"/>
      <c r="E446" s="6" t="s">
        <v>66</v>
      </c>
      <c r="F446" s="6" t="s">
        <v>52</v>
      </c>
      <c r="G446" s="6"/>
      <c r="H446" s="6">
        <v>38</v>
      </c>
      <c r="I446" s="6">
        <v>25</v>
      </c>
      <c r="J446" s="6">
        <v>25</v>
      </c>
      <c r="K446" s="6">
        <v>2807.6</v>
      </c>
      <c r="L446" s="6">
        <v>16924</v>
      </c>
      <c r="M446" s="6">
        <v>54552</v>
      </c>
      <c r="N446" s="6">
        <v>64227</v>
      </c>
      <c r="O446" s="6">
        <v>-7444</v>
      </c>
      <c r="P446" s="6">
        <v>7407.65</v>
      </c>
      <c r="Q446" s="6">
        <v>12</v>
      </c>
      <c r="R446" s="6">
        <v>100</v>
      </c>
      <c r="S446" s="6">
        <v>117.74</v>
      </c>
      <c r="T446" s="6">
        <v>17</v>
      </c>
      <c r="U446" s="6">
        <v>0</v>
      </c>
      <c r="V446" s="6">
        <v>5</v>
      </c>
      <c r="W446" s="6">
        <v>3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>
        <v>0</v>
      </c>
      <c r="AF446">
        <v>0</v>
      </c>
      <c r="AG446">
        <v>0</v>
      </c>
    </row>
    <row r="447" spans="1:33" x14ac:dyDescent="0.25">
      <c r="A447" s="5"/>
      <c r="B447" s="5"/>
      <c r="C447" s="5" t="s">
        <v>167</v>
      </c>
      <c r="D447" s="6"/>
      <c r="E447" s="6" t="s">
        <v>66</v>
      </c>
      <c r="F447" s="6" t="s">
        <v>52</v>
      </c>
      <c r="G447" s="6"/>
      <c r="H447" s="6">
        <v>42</v>
      </c>
      <c r="I447" s="6">
        <v>25</v>
      </c>
      <c r="J447" s="6">
        <v>25</v>
      </c>
      <c r="K447" s="6">
        <v>9267.93</v>
      </c>
      <c r="L447" s="6">
        <v>352636</v>
      </c>
      <c r="M447" s="6">
        <v>84032</v>
      </c>
      <c r="N447" s="6">
        <v>86540</v>
      </c>
      <c r="O447" s="6">
        <v>0</v>
      </c>
      <c r="P447" s="6">
        <v>352254.67</v>
      </c>
      <c r="Q447" s="6">
        <v>17</v>
      </c>
      <c r="R447" s="6">
        <v>100</v>
      </c>
      <c r="S447" s="6">
        <v>102.98</v>
      </c>
      <c r="T447" s="6">
        <v>25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>
        <v>0</v>
      </c>
      <c r="AF447">
        <v>0</v>
      </c>
      <c r="AG447">
        <v>0</v>
      </c>
    </row>
    <row r="448" spans="1:33" x14ac:dyDescent="0.25">
      <c r="A448" s="5"/>
      <c r="B448" s="5"/>
      <c r="C448" s="5" t="s">
        <v>167</v>
      </c>
      <c r="D448" s="6"/>
      <c r="E448" s="6" t="s">
        <v>90</v>
      </c>
      <c r="F448" s="6" t="s">
        <v>52</v>
      </c>
      <c r="G448" s="6"/>
      <c r="H448" s="6">
        <v>1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1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>
        <v>0</v>
      </c>
      <c r="AF448">
        <v>0</v>
      </c>
      <c r="AG448">
        <v>0</v>
      </c>
    </row>
    <row r="449" spans="1:33" x14ac:dyDescent="0.25">
      <c r="A449" s="5"/>
      <c r="B449" s="5"/>
      <c r="C449" s="5" t="s">
        <v>167</v>
      </c>
      <c r="D449" s="6"/>
      <c r="E449" s="6" t="s">
        <v>90</v>
      </c>
      <c r="F449" s="6" t="s">
        <v>52</v>
      </c>
      <c r="G449" s="6"/>
      <c r="H449" s="6">
        <v>86</v>
      </c>
      <c r="I449" s="6">
        <v>43</v>
      </c>
      <c r="J449" s="6">
        <v>43</v>
      </c>
      <c r="K449" s="6">
        <v>10617.18</v>
      </c>
      <c r="L449" s="6">
        <v>124511</v>
      </c>
      <c r="M449" s="6">
        <v>90628.72</v>
      </c>
      <c r="N449" s="6">
        <v>77082</v>
      </c>
      <c r="O449" s="6">
        <v>13830.72</v>
      </c>
      <c r="P449" s="6">
        <v>124289.27</v>
      </c>
      <c r="Q449" s="6">
        <v>41</v>
      </c>
      <c r="R449" s="6">
        <v>100</v>
      </c>
      <c r="S449" s="6">
        <v>85.05</v>
      </c>
      <c r="T449" s="6">
        <v>43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>
        <v>0</v>
      </c>
      <c r="AF449">
        <v>0</v>
      </c>
      <c r="AG449">
        <v>0</v>
      </c>
    </row>
    <row r="450" spans="1:33" x14ac:dyDescent="0.25">
      <c r="A450" s="5"/>
      <c r="B450" s="5"/>
      <c r="C450" s="5" t="s">
        <v>167</v>
      </c>
      <c r="D450" s="6"/>
      <c r="E450" s="6" t="s">
        <v>66</v>
      </c>
      <c r="F450" s="6" t="s">
        <v>52</v>
      </c>
      <c r="G450" s="6"/>
      <c r="H450" s="6">
        <v>26</v>
      </c>
      <c r="I450" s="6">
        <v>15</v>
      </c>
      <c r="J450" s="6">
        <v>15</v>
      </c>
      <c r="K450" s="6">
        <v>2026.59</v>
      </c>
      <c r="L450" s="6">
        <v>11143</v>
      </c>
      <c r="M450" s="6">
        <v>28573</v>
      </c>
      <c r="N450" s="6">
        <v>28841</v>
      </c>
      <c r="O450" s="6">
        <v>0</v>
      </c>
      <c r="P450" s="6">
        <v>10929.28</v>
      </c>
      <c r="Q450" s="6">
        <v>11</v>
      </c>
      <c r="R450" s="6">
        <v>100</v>
      </c>
      <c r="S450" s="6">
        <v>100.94</v>
      </c>
      <c r="T450" s="6">
        <v>13</v>
      </c>
      <c r="U450" s="6">
        <v>0</v>
      </c>
      <c r="V450" s="6">
        <v>2</v>
      </c>
      <c r="W450" s="6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>
        <v>0</v>
      </c>
      <c r="AF450">
        <v>0</v>
      </c>
      <c r="AG450">
        <v>0</v>
      </c>
    </row>
    <row r="451" spans="1:33" x14ac:dyDescent="0.25">
      <c r="A451" s="5"/>
      <c r="B451" s="5"/>
      <c r="C451" s="5" t="s">
        <v>167</v>
      </c>
      <c r="D451" s="6"/>
      <c r="E451" s="6" t="s">
        <v>66</v>
      </c>
      <c r="F451" s="6" t="s">
        <v>52</v>
      </c>
      <c r="G451" s="6"/>
      <c r="H451" s="6">
        <v>72</v>
      </c>
      <c r="I451" s="6">
        <v>42</v>
      </c>
      <c r="J451" s="6">
        <v>42</v>
      </c>
      <c r="K451" s="6">
        <v>14307.69</v>
      </c>
      <c r="L451" s="6">
        <v>57102</v>
      </c>
      <c r="M451" s="6">
        <v>157434</v>
      </c>
      <c r="N451" s="6">
        <v>149044</v>
      </c>
      <c r="O451" s="6">
        <v>7444</v>
      </c>
      <c r="P451" s="6">
        <v>65983.78</v>
      </c>
      <c r="Q451" s="6">
        <v>29</v>
      </c>
      <c r="R451" s="6">
        <v>100</v>
      </c>
      <c r="S451" s="6">
        <v>94.67</v>
      </c>
      <c r="T451" s="6">
        <v>32</v>
      </c>
      <c r="U451" s="6">
        <v>0</v>
      </c>
      <c r="V451" s="6">
        <v>6</v>
      </c>
      <c r="W451" s="6">
        <v>4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>
        <v>0</v>
      </c>
      <c r="AF451">
        <v>0</v>
      </c>
      <c r="AG451">
        <v>0</v>
      </c>
    </row>
    <row r="452" spans="1:33" x14ac:dyDescent="0.25">
      <c r="A452" s="5"/>
      <c r="B452" s="5"/>
      <c r="C452" s="5" t="s">
        <v>167</v>
      </c>
      <c r="D452" s="6"/>
      <c r="E452" s="6" t="s">
        <v>90</v>
      </c>
      <c r="F452" s="6" t="s">
        <v>52</v>
      </c>
      <c r="G452" s="6"/>
      <c r="H452" s="6">
        <v>43</v>
      </c>
      <c r="I452" s="6">
        <v>22</v>
      </c>
      <c r="J452" s="6">
        <v>22</v>
      </c>
      <c r="K452" s="6">
        <v>11656.33</v>
      </c>
      <c r="L452" s="6">
        <v>53738</v>
      </c>
      <c r="M452" s="6">
        <v>99216</v>
      </c>
      <c r="N452" s="6">
        <v>91306</v>
      </c>
      <c r="O452" s="6">
        <v>9174</v>
      </c>
      <c r="P452" s="6">
        <v>61845.599999999999</v>
      </c>
      <c r="Q452" s="6">
        <v>21</v>
      </c>
      <c r="R452" s="6">
        <v>100</v>
      </c>
      <c r="S452" s="6">
        <v>92.03</v>
      </c>
      <c r="T452" s="6">
        <v>22</v>
      </c>
      <c r="U452" s="6">
        <v>0</v>
      </c>
      <c r="V452" s="6">
        <v>0</v>
      </c>
      <c r="W452" s="6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>
        <v>0</v>
      </c>
      <c r="AF452">
        <v>0</v>
      </c>
      <c r="AG452">
        <v>0</v>
      </c>
    </row>
    <row r="453" spans="1:33" x14ac:dyDescent="0.25">
      <c r="A453" s="5"/>
      <c r="B453" s="5"/>
      <c r="C453" s="5" t="s">
        <v>167</v>
      </c>
      <c r="D453" s="6"/>
      <c r="E453" s="6" t="s">
        <v>74</v>
      </c>
      <c r="F453" s="6" t="s">
        <v>52</v>
      </c>
      <c r="G453" s="6"/>
      <c r="H453" s="6">
        <v>53</v>
      </c>
      <c r="I453" s="6">
        <v>35</v>
      </c>
      <c r="J453" s="6">
        <v>35</v>
      </c>
      <c r="K453" s="6">
        <v>9593.58</v>
      </c>
      <c r="L453" s="6">
        <v>54511</v>
      </c>
      <c r="M453" s="6">
        <v>93750.97</v>
      </c>
      <c r="N453" s="6">
        <v>92500</v>
      </c>
      <c r="O453" s="6">
        <v>1970.97</v>
      </c>
      <c r="P453" s="6">
        <v>54131.82</v>
      </c>
      <c r="Q453" s="6">
        <v>17</v>
      </c>
      <c r="R453" s="6">
        <v>100</v>
      </c>
      <c r="S453" s="6">
        <v>98.67</v>
      </c>
      <c r="T453" s="6">
        <v>34</v>
      </c>
      <c r="U453" s="6">
        <v>0</v>
      </c>
      <c r="V453" s="6">
        <v>0</v>
      </c>
      <c r="W453" s="6">
        <v>0</v>
      </c>
      <c r="X453" s="6">
        <v>0</v>
      </c>
      <c r="Y453" s="6">
        <v>0</v>
      </c>
      <c r="Z453" s="6">
        <v>0</v>
      </c>
      <c r="AA453" s="6">
        <v>1</v>
      </c>
      <c r="AB453" s="6">
        <v>0</v>
      </c>
      <c r="AC453" s="6">
        <v>0</v>
      </c>
      <c r="AD453" s="6">
        <v>0</v>
      </c>
      <c r="AE453">
        <v>0</v>
      </c>
      <c r="AF453">
        <v>0</v>
      </c>
      <c r="AG453">
        <v>0</v>
      </c>
    </row>
    <row r="454" spans="1:33" x14ac:dyDescent="0.25">
      <c r="A454" s="5"/>
      <c r="B454" s="5"/>
      <c r="C454" s="5" t="s">
        <v>167</v>
      </c>
      <c r="D454" s="6"/>
      <c r="E454" s="6" t="s">
        <v>58</v>
      </c>
      <c r="F454" s="6" t="s">
        <v>52</v>
      </c>
      <c r="G454" s="6"/>
      <c r="H454" s="6">
        <v>1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>
        <v>0</v>
      </c>
      <c r="P454" s="6">
        <v>0</v>
      </c>
      <c r="Q454" s="6">
        <v>1</v>
      </c>
      <c r="R454" s="6">
        <v>0</v>
      </c>
      <c r="S454" s="6">
        <v>0</v>
      </c>
      <c r="T454" s="6">
        <v>0</v>
      </c>
      <c r="U454" s="6">
        <v>0</v>
      </c>
      <c r="V454" s="6">
        <v>0</v>
      </c>
      <c r="W454" s="6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>
        <v>0</v>
      </c>
      <c r="AF454">
        <v>0</v>
      </c>
      <c r="AG454">
        <v>0</v>
      </c>
    </row>
    <row r="455" spans="1:33" x14ac:dyDescent="0.25">
      <c r="A455" s="5"/>
      <c r="B455" s="5"/>
      <c r="C455" s="5" t="s">
        <v>167</v>
      </c>
      <c r="D455" s="6"/>
      <c r="E455" s="6" t="s">
        <v>66</v>
      </c>
      <c r="F455" s="6" t="s">
        <v>52</v>
      </c>
      <c r="G455" s="6"/>
      <c r="H455" s="6">
        <v>64</v>
      </c>
      <c r="I455" s="6">
        <v>23</v>
      </c>
      <c r="J455" s="6">
        <v>23</v>
      </c>
      <c r="K455" s="6">
        <v>5745.85</v>
      </c>
      <c r="L455" s="6">
        <v>37088</v>
      </c>
      <c r="M455" s="6">
        <v>59606</v>
      </c>
      <c r="N455" s="6">
        <v>68477</v>
      </c>
      <c r="O455" s="6">
        <v>-9174</v>
      </c>
      <c r="P455" s="6">
        <v>28353.07</v>
      </c>
      <c r="Q455" s="6">
        <v>41</v>
      </c>
      <c r="R455" s="6">
        <v>100</v>
      </c>
      <c r="S455" s="6">
        <v>114.88</v>
      </c>
      <c r="T455" s="6">
        <v>21</v>
      </c>
      <c r="U455" s="6">
        <v>0</v>
      </c>
      <c r="V455" s="6">
        <v>2</v>
      </c>
      <c r="W455" s="6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>
        <v>0</v>
      </c>
      <c r="AF455">
        <v>0</v>
      </c>
      <c r="AG455">
        <v>0</v>
      </c>
    </row>
    <row r="456" spans="1:33" x14ac:dyDescent="0.25">
      <c r="A456" s="5"/>
      <c r="B456" s="5"/>
      <c r="C456" s="5" t="s">
        <v>167</v>
      </c>
      <c r="D456" s="6"/>
      <c r="E456" s="6" t="s">
        <v>58</v>
      </c>
      <c r="F456" s="6" t="s">
        <v>52</v>
      </c>
      <c r="G456" s="6"/>
      <c r="H456" s="6">
        <v>17</v>
      </c>
      <c r="I456" s="6">
        <v>11</v>
      </c>
      <c r="J456" s="6">
        <v>11</v>
      </c>
      <c r="K456" s="6">
        <v>1918.77</v>
      </c>
      <c r="L456" s="6">
        <v>30926</v>
      </c>
      <c r="M456" s="6">
        <v>19890</v>
      </c>
      <c r="N456" s="6">
        <v>20241</v>
      </c>
      <c r="O456" s="6">
        <v>0</v>
      </c>
      <c r="P456" s="6">
        <v>30762.2</v>
      </c>
      <c r="Q456" s="6">
        <v>6</v>
      </c>
      <c r="R456" s="6">
        <v>100</v>
      </c>
      <c r="S456" s="6">
        <v>101.76</v>
      </c>
      <c r="T456" s="6">
        <v>5</v>
      </c>
      <c r="U456" s="6">
        <v>2</v>
      </c>
      <c r="V456" s="6">
        <v>0</v>
      </c>
      <c r="W456" s="6">
        <v>1</v>
      </c>
      <c r="X456" s="6">
        <v>0</v>
      </c>
      <c r="Y456" s="6">
        <v>0</v>
      </c>
      <c r="Z456" s="6">
        <v>0</v>
      </c>
      <c r="AA456" s="6">
        <v>3</v>
      </c>
      <c r="AB456" s="6">
        <v>0</v>
      </c>
      <c r="AC456" s="6">
        <v>0</v>
      </c>
      <c r="AD456" s="6">
        <v>0</v>
      </c>
      <c r="AE456">
        <v>0</v>
      </c>
      <c r="AF456">
        <v>0</v>
      </c>
      <c r="AG456">
        <v>0</v>
      </c>
    </row>
    <row r="457" spans="1:33" x14ac:dyDescent="0.25">
      <c r="A457" s="5"/>
      <c r="B457" s="5"/>
      <c r="C457" s="5" t="s">
        <v>167</v>
      </c>
      <c r="D457" s="6"/>
      <c r="E457" s="6" t="s">
        <v>74</v>
      </c>
      <c r="F457" s="6" t="s">
        <v>52</v>
      </c>
      <c r="G457" s="6"/>
      <c r="H457" s="6">
        <v>35</v>
      </c>
      <c r="I457" s="6">
        <v>22</v>
      </c>
      <c r="J457" s="6">
        <v>22</v>
      </c>
      <c r="K457" s="6">
        <v>3562.8</v>
      </c>
      <c r="L457" s="6">
        <v>-795</v>
      </c>
      <c r="M457" s="6">
        <v>35042</v>
      </c>
      <c r="N457" s="6">
        <v>36102</v>
      </c>
      <c r="O457" s="6">
        <v>0</v>
      </c>
      <c r="P457" s="6">
        <v>-1698.44</v>
      </c>
      <c r="Q457" s="6">
        <v>13</v>
      </c>
      <c r="R457" s="6">
        <v>100</v>
      </c>
      <c r="S457" s="6">
        <v>103.02</v>
      </c>
      <c r="T457" s="6">
        <v>16</v>
      </c>
      <c r="U457" s="6">
        <v>3</v>
      </c>
      <c r="V457" s="6">
        <v>2</v>
      </c>
      <c r="W457" s="6">
        <v>0</v>
      </c>
      <c r="X457" s="6">
        <v>0</v>
      </c>
      <c r="Y457" s="6">
        <v>0</v>
      </c>
      <c r="Z457" s="6">
        <v>0</v>
      </c>
      <c r="AA457" s="6">
        <v>1</v>
      </c>
      <c r="AB457" s="6">
        <v>0</v>
      </c>
      <c r="AC457" s="6">
        <v>0</v>
      </c>
      <c r="AD457" s="6">
        <v>0</v>
      </c>
      <c r="AE457">
        <v>0</v>
      </c>
      <c r="AF457">
        <v>0</v>
      </c>
      <c r="AG457">
        <v>0</v>
      </c>
    </row>
    <row r="458" spans="1:33" x14ac:dyDescent="0.25">
      <c r="A458" s="5"/>
      <c r="B458" s="5"/>
      <c r="C458" s="5" t="s">
        <v>167</v>
      </c>
      <c r="D458" s="6"/>
      <c r="E458" s="6" t="s">
        <v>44</v>
      </c>
      <c r="F458" s="6" t="s">
        <v>52</v>
      </c>
      <c r="G458" s="6"/>
      <c r="H458" s="6">
        <v>36</v>
      </c>
      <c r="I458" s="6">
        <v>16</v>
      </c>
      <c r="J458" s="6">
        <v>16</v>
      </c>
      <c r="K458" s="6">
        <v>1823.21</v>
      </c>
      <c r="L458" s="6">
        <v>29011</v>
      </c>
      <c r="M458" s="6">
        <v>21172</v>
      </c>
      <c r="N458" s="6">
        <v>21173</v>
      </c>
      <c r="O458" s="6">
        <v>0</v>
      </c>
      <c r="P458" s="6">
        <v>29064.39</v>
      </c>
      <c r="Q458" s="6">
        <v>20</v>
      </c>
      <c r="R458" s="6">
        <v>100</v>
      </c>
      <c r="S458" s="6">
        <v>100</v>
      </c>
      <c r="T458" s="6">
        <v>16</v>
      </c>
      <c r="U458" s="6">
        <v>0</v>
      </c>
      <c r="V458" s="6">
        <v>0</v>
      </c>
      <c r="W458" s="6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>
        <v>0</v>
      </c>
      <c r="AF458">
        <v>0</v>
      </c>
      <c r="AG458">
        <v>0</v>
      </c>
    </row>
    <row r="459" spans="1:33" x14ac:dyDescent="0.25">
      <c r="A459" s="5"/>
      <c r="B459" s="5"/>
      <c r="C459" s="5" t="s">
        <v>167</v>
      </c>
      <c r="D459" s="6"/>
      <c r="E459" s="6" t="s">
        <v>44</v>
      </c>
      <c r="F459" s="6" t="s">
        <v>52</v>
      </c>
      <c r="G459" s="6"/>
      <c r="H459" s="6">
        <v>47</v>
      </c>
      <c r="I459" s="6">
        <v>23</v>
      </c>
      <c r="J459" s="6">
        <v>23</v>
      </c>
      <c r="K459" s="6">
        <v>1783.58</v>
      </c>
      <c r="L459" s="6">
        <v>20755</v>
      </c>
      <c r="M459" s="6">
        <v>25292</v>
      </c>
      <c r="N459" s="6">
        <v>26676</v>
      </c>
      <c r="O459" s="6">
        <v>0</v>
      </c>
      <c r="P459" s="6">
        <v>19493.47</v>
      </c>
      <c r="Q459" s="6">
        <v>22</v>
      </c>
      <c r="R459" s="6">
        <v>100</v>
      </c>
      <c r="S459" s="6">
        <v>105.47</v>
      </c>
      <c r="T459" s="6">
        <v>20</v>
      </c>
      <c r="U459" s="6">
        <v>0</v>
      </c>
      <c r="V459" s="6">
        <v>3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>
        <v>0</v>
      </c>
      <c r="AF459">
        <v>0</v>
      </c>
      <c r="AG459">
        <v>0</v>
      </c>
    </row>
    <row r="460" spans="1:33" x14ac:dyDescent="0.25">
      <c r="A460" s="5"/>
      <c r="B460" s="5"/>
      <c r="C460" s="5" t="s">
        <v>167</v>
      </c>
      <c r="D460" s="6"/>
      <c r="E460" s="6" t="s">
        <v>74</v>
      </c>
      <c r="F460" s="6" t="s">
        <v>52</v>
      </c>
      <c r="G460" s="6"/>
      <c r="H460" s="6">
        <v>50</v>
      </c>
      <c r="I460" s="6">
        <v>25</v>
      </c>
      <c r="J460" s="6">
        <v>23</v>
      </c>
      <c r="K460" s="6">
        <v>2284.16</v>
      </c>
      <c r="L460" s="6">
        <v>91632</v>
      </c>
      <c r="M460" s="6">
        <v>40939</v>
      </c>
      <c r="N460" s="6">
        <v>34627</v>
      </c>
      <c r="O460" s="6">
        <v>1508.69</v>
      </c>
      <c r="P460" s="6">
        <v>96874.74</v>
      </c>
      <c r="Q460" s="6">
        <v>22</v>
      </c>
      <c r="R460" s="6">
        <v>0</v>
      </c>
      <c r="S460" s="6">
        <v>84.58</v>
      </c>
      <c r="T460" s="6">
        <v>18</v>
      </c>
      <c r="U460" s="6">
        <v>0</v>
      </c>
      <c r="V460" s="6">
        <v>2</v>
      </c>
      <c r="W460" s="6">
        <v>1</v>
      </c>
      <c r="X460" s="6">
        <v>0</v>
      </c>
      <c r="Y460" s="6">
        <v>0</v>
      </c>
      <c r="Z460" s="6">
        <v>0</v>
      </c>
      <c r="AA460" s="6">
        <v>1</v>
      </c>
      <c r="AB460" s="6">
        <v>1</v>
      </c>
      <c r="AC460" s="6">
        <v>0</v>
      </c>
      <c r="AD460" s="6">
        <v>0</v>
      </c>
      <c r="AE460">
        <v>0</v>
      </c>
      <c r="AF460">
        <v>0</v>
      </c>
      <c r="AG460">
        <v>0</v>
      </c>
    </row>
    <row r="461" spans="1:33" x14ac:dyDescent="0.25">
      <c r="A461" s="5"/>
      <c r="B461" s="5"/>
      <c r="C461" s="5" t="s">
        <v>167</v>
      </c>
      <c r="D461" s="6"/>
      <c r="E461" s="6" t="s">
        <v>58</v>
      </c>
      <c r="F461" s="6" t="s">
        <v>52</v>
      </c>
      <c r="G461" s="6"/>
      <c r="H461" s="6">
        <v>25</v>
      </c>
      <c r="I461" s="6">
        <v>17</v>
      </c>
      <c r="J461" s="6">
        <v>16</v>
      </c>
      <c r="K461" s="6">
        <v>439.89</v>
      </c>
      <c r="L461" s="6">
        <v>61102</v>
      </c>
      <c r="M461" s="6">
        <v>15961</v>
      </c>
      <c r="N461" s="6">
        <v>16336</v>
      </c>
      <c r="O461" s="6">
        <v>0</v>
      </c>
      <c r="P461" s="6">
        <v>60965.24</v>
      </c>
      <c r="Q461" s="6">
        <v>8</v>
      </c>
      <c r="R461" s="6">
        <v>0</v>
      </c>
      <c r="S461" s="6">
        <v>102.35</v>
      </c>
      <c r="T461" s="6">
        <v>13</v>
      </c>
      <c r="U461" s="6">
        <v>0</v>
      </c>
      <c r="V461" s="6">
        <v>3</v>
      </c>
      <c r="W461" s="6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6">
        <v>0</v>
      </c>
      <c r="AE461">
        <v>0</v>
      </c>
      <c r="AF461">
        <v>0</v>
      </c>
      <c r="AG461">
        <v>0</v>
      </c>
    </row>
    <row r="462" spans="1:33" x14ac:dyDescent="0.25">
      <c r="A462" s="5"/>
      <c r="B462" s="5"/>
      <c r="C462" s="5" t="s">
        <v>167</v>
      </c>
      <c r="D462" s="6"/>
      <c r="E462" s="6" t="s">
        <v>66</v>
      </c>
      <c r="F462" s="6" t="s">
        <v>52</v>
      </c>
      <c r="G462" s="6"/>
      <c r="H462" s="6">
        <v>52</v>
      </c>
      <c r="I462" s="6">
        <v>34</v>
      </c>
      <c r="J462" s="6">
        <v>34</v>
      </c>
      <c r="K462" s="6">
        <v>3892.32</v>
      </c>
      <c r="L462" s="6">
        <v>18103</v>
      </c>
      <c r="M462" s="6">
        <v>59952</v>
      </c>
      <c r="N462" s="6">
        <v>60818</v>
      </c>
      <c r="O462" s="6">
        <v>0</v>
      </c>
      <c r="P462" s="6">
        <v>17330.77</v>
      </c>
      <c r="Q462" s="6">
        <v>18</v>
      </c>
      <c r="R462" s="6">
        <v>100</v>
      </c>
      <c r="S462" s="6">
        <v>101.44</v>
      </c>
      <c r="T462" s="6">
        <v>32</v>
      </c>
      <c r="U462" s="6">
        <v>0</v>
      </c>
      <c r="V462" s="6">
        <v>2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>
        <v>0</v>
      </c>
      <c r="AF462">
        <v>0</v>
      </c>
      <c r="AG462">
        <v>0</v>
      </c>
    </row>
    <row r="463" spans="1:33" x14ac:dyDescent="0.25">
      <c r="A463" s="5"/>
      <c r="B463" s="5"/>
      <c r="C463" s="5" t="s">
        <v>167</v>
      </c>
      <c r="D463" s="6"/>
      <c r="E463" s="6" t="s">
        <v>74</v>
      </c>
      <c r="F463" s="6" t="s">
        <v>52</v>
      </c>
      <c r="G463" s="6"/>
      <c r="H463" s="6">
        <v>45</v>
      </c>
      <c r="I463" s="6">
        <v>34</v>
      </c>
      <c r="J463" s="6">
        <v>34</v>
      </c>
      <c r="K463" s="6">
        <v>17984.22</v>
      </c>
      <c r="L463" s="6">
        <v>177809</v>
      </c>
      <c r="M463" s="6">
        <v>174344</v>
      </c>
      <c r="N463" s="6">
        <v>174754</v>
      </c>
      <c r="O463" s="6">
        <v>0</v>
      </c>
      <c r="P463" s="6">
        <v>178143.47</v>
      </c>
      <c r="Q463" s="6">
        <v>11</v>
      </c>
      <c r="R463" s="6">
        <v>100</v>
      </c>
      <c r="S463" s="6">
        <v>100.24</v>
      </c>
      <c r="T463" s="6">
        <v>25</v>
      </c>
      <c r="U463" s="6">
        <v>2</v>
      </c>
      <c r="V463" s="6">
        <v>5</v>
      </c>
      <c r="W463" s="6">
        <v>1</v>
      </c>
      <c r="X463" s="6">
        <v>0</v>
      </c>
      <c r="Y463" s="6">
        <v>0</v>
      </c>
      <c r="Z463" s="6">
        <v>0</v>
      </c>
      <c r="AA463" s="6">
        <v>1</v>
      </c>
      <c r="AB463" s="6">
        <v>0</v>
      </c>
      <c r="AC463" s="6">
        <v>0</v>
      </c>
      <c r="AD463" s="6">
        <v>0</v>
      </c>
      <c r="AE463">
        <v>0</v>
      </c>
      <c r="AF463">
        <v>0</v>
      </c>
      <c r="AG463">
        <v>0</v>
      </c>
    </row>
    <row r="464" spans="1:33" x14ac:dyDescent="0.25">
      <c r="A464" s="5"/>
      <c r="B464" s="5"/>
      <c r="C464" s="5" t="s">
        <v>167</v>
      </c>
      <c r="D464" s="6"/>
      <c r="E464" s="6" t="s">
        <v>44</v>
      </c>
      <c r="F464" s="6" t="s">
        <v>52</v>
      </c>
      <c r="G464" s="6"/>
      <c r="H464" s="6">
        <v>36</v>
      </c>
      <c r="I464" s="6">
        <v>0</v>
      </c>
      <c r="J464" s="6">
        <v>0</v>
      </c>
      <c r="K464" s="6">
        <v>0</v>
      </c>
      <c r="L464" s="6">
        <v>246670</v>
      </c>
      <c r="M464" s="6">
        <v>0</v>
      </c>
      <c r="N464" s="6">
        <v>0</v>
      </c>
      <c r="O464" s="6">
        <v>0</v>
      </c>
      <c r="P464" s="6">
        <v>246670</v>
      </c>
      <c r="Q464" s="6">
        <v>36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>
        <v>0</v>
      </c>
      <c r="AF464">
        <v>0</v>
      </c>
      <c r="AG464">
        <v>0</v>
      </c>
    </row>
    <row r="465" spans="1:33" x14ac:dyDescent="0.25">
      <c r="A465" s="5"/>
      <c r="B465" s="5"/>
      <c r="C465" s="5" t="s">
        <v>167</v>
      </c>
      <c r="D465" s="6"/>
      <c r="E465" s="6" t="s">
        <v>74</v>
      </c>
      <c r="F465" s="6" t="s">
        <v>52</v>
      </c>
      <c r="G465" s="6"/>
      <c r="H465" s="6">
        <v>3</v>
      </c>
      <c r="I465" s="6">
        <v>0</v>
      </c>
      <c r="J465" s="6">
        <v>0</v>
      </c>
      <c r="K465" s="6">
        <v>0</v>
      </c>
      <c r="L465" s="6">
        <v>91983</v>
      </c>
      <c r="M465" s="6">
        <v>0</v>
      </c>
      <c r="N465" s="6">
        <v>0</v>
      </c>
      <c r="O465" s="6">
        <v>0</v>
      </c>
      <c r="P465" s="6">
        <v>91983</v>
      </c>
      <c r="Q465" s="6">
        <v>3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>
        <v>0</v>
      </c>
      <c r="AF465">
        <v>0</v>
      </c>
      <c r="AG465">
        <v>0</v>
      </c>
    </row>
    <row r="466" spans="1:33" x14ac:dyDescent="0.25">
      <c r="A466" s="5"/>
      <c r="B466" s="5"/>
      <c r="C466" s="5" t="s">
        <v>167</v>
      </c>
      <c r="D466" s="6"/>
      <c r="E466" s="6" t="s">
        <v>58</v>
      </c>
      <c r="F466" s="6" t="s">
        <v>52</v>
      </c>
      <c r="G466" s="6"/>
      <c r="H466" s="6">
        <v>54</v>
      </c>
      <c r="I466" s="6">
        <v>35</v>
      </c>
      <c r="J466" s="6">
        <v>35</v>
      </c>
      <c r="K466" s="6">
        <v>3945.86</v>
      </c>
      <c r="L466" s="6">
        <v>86269</v>
      </c>
      <c r="M466" s="6">
        <v>54355</v>
      </c>
      <c r="N466" s="6">
        <v>55830</v>
      </c>
      <c r="O466" s="6">
        <v>0</v>
      </c>
      <c r="P466" s="6">
        <v>85023.18</v>
      </c>
      <c r="Q466" s="6">
        <v>19</v>
      </c>
      <c r="R466" s="6">
        <v>100</v>
      </c>
      <c r="S466" s="6">
        <v>102.71</v>
      </c>
      <c r="T466" s="6">
        <v>29</v>
      </c>
      <c r="U466" s="6">
        <v>0</v>
      </c>
      <c r="V466" s="6">
        <v>6</v>
      </c>
      <c r="W466" s="6">
        <v>0</v>
      </c>
      <c r="X466" s="6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>
        <v>0</v>
      </c>
      <c r="AF466">
        <v>0</v>
      </c>
      <c r="AG466">
        <v>0</v>
      </c>
    </row>
    <row r="467" spans="1:33" x14ac:dyDescent="0.25">
      <c r="A467" s="5"/>
      <c r="B467" s="5"/>
      <c r="C467" s="5" t="s">
        <v>167</v>
      </c>
      <c r="D467" s="6"/>
      <c r="E467" s="6" t="s">
        <v>74</v>
      </c>
      <c r="F467" s="6" t="s">
        <v>52</v>
      </c>
      <c r="G467" s="6"/>
      <c r="H467" s="6">
        <v>1</v>
      </c>
      <c r="I467" s="6">
        <v>0</v>
      </c>
      <c r="J467" s="6">
        <v>0</v>
      </c>
      <c r="K467" s="6">
        <v>0</v>
      </c>
      <c r="L467" s="6">
        <v>4615</v>
      </c>
      <c r="M467" s="6">
        <v>0</v>
      </c>
      <c r="N467" s="6">
        <v>0</v>
      </c>
      <c r="O467" s="6">
        <v>0</v>
      </c>
      <c r="P467" s="6">
        <v>4615</v>
      </c>
      <c r="Q467" s="6">
        <v>1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>
        <v>0</v>
      </c>
      <c r="AF467">
        <v>0</v>
      </c>
      <c r="AG467">
        <v>0</v>
      </c>
    </row>
    <row r="468" spans="1:33" x14ac:dyDescent="0.25">
      <c r="A468" s="5"/>
      <c r="B468" s="5"/>
      <c r="C468" s="5" t="s">
        <v>167</v>
      </c>
      <c r="D468" s="6"/>
      <c r="E468" s="6" t="s">
        <v>44</v>
      </c>
      <c r="F468" s="6" t="s">
        <v>52</v>
      </c>
      <c r="G468" s="6"/>
      <c r="H468" s="6">
        <v>32</v>
      </c>
      <c r="I468" s="6">
        <v>21</v>
      </c>
      <c r="J468" s="6">
        <v>21</v>
      </c>
      <c r="K468" s="6">
        <v>4253.66</v>
      </c>
      <c r="L468" s="6">
        <v>14687</v>
      </c>
      <c r="M468" s="6">
        <v>41829.15</v>
      </c>
      <c r="N468" s="6">
        <v>45655</v>
      </c>
      <c r="O468" s="6">
        <v>2517.15</v>
      </c>
      <c r="P468" s="6">
        <v>8432.32</v>
      </c>
      <c r="Q468" s="6">
        <v>11</v>
      </c>
      <c r="R468" s="6">
        <v>100</v>
      </c>
      <c r="S468" s="6">
        <v>109.15</v>
      </c>
      <c r="T468" s="6">
        <v>21</v>
      </c>
      <c r="U468" s="6">
        <v>0</v>
      </c>
      <c r="V468" s="6">
        <v>0</v>
      </c>
      <c r="W468" s="6">
        <v>0</v>
      </c>
      <c r="X468" s="6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>
        <v>0</v>
      </c>
      <c r="AF468">
        <v>0</v>
      </c>
      <c r="AG468">
        <v>0</v>
      </c>
    </row>
    <row r="469" spans="1:33" x14ac:dyDescent="0.25">
      <c r="A469" s="5"/>
      <c r="B469" s="5"/>
      <c r="C469" s="5" t="s">
        <v>167</v>
      </c>
      <c r="D469" s="6"/>
      <c r="E469" s="6" t="s">
        <v>58</v>
      </c>
      <c r="F469" s="6" t="s">
        <v>52</v>
      </c>
      <c r="G469" s="6"/>
      <c r="H469" s="6">
        <v>37</v>
      </c>
      <c r="I469" s="6">
        <v>25</v>
      </c>
      <c r="J469" s="6">
        <v>25</v>
      </c>
      <c r="K469" s="6">
        <v>8491.7999999999993</v>
      </c>
      <c r="L469" s="6">
        <v>58010</v>
      </c>
      <c r="M469" s="6">
        <v>75198</v>
      </c>
      <c r="N469" s="6">
        <v>78097</v>
      </c>
      <c r="O469" s="6">
        <v>0</v>
      </c>
      <c r="P469" s="6">
        <v>55611.94</v>
      </c>
      <c r="Q469" s="6">
        <v>11</v>
      </c>
      <c r="R469" s="6">
        <v>100</v>
      </c>
      <c r="S469" s="6">
        <v>103.86</v>
      </c>
      <c r="T469" s="6">
        <v>20</v>
      </c>
      <c r="U469" s="6">
        <v>0</v>
      </c>
      <c r="V469" s="6">
        <v>4</v>
      </c>
      <c r="W469" s="6">
        <v>0</v>
      </c>
      <c r="X469" s="6">
        <v>0</v>
      </c>
      <c r="Y469" s="6">
        <v>0</v>
      </c>
      <c r="Z469" s="6">
        <v>0</v>
      </c>
      <c r="AA469" s="6">
        <v>1</v>
      </c>
      <c r="AB469" s="6">
        <v>0</v>
      </c>
      <c r="AC469" s="6">
        <v>0</v>
      </c>
      <c r="AD469" s="6">
        <v>0</v>
      </c>
      <c r="AE469">
        <v>0</v>
      </c>
      <c r="AF469">
        <v>0</v>
      </c>
      <c r="AG469">
        <v>0</v>
      </c>
    </row>
    <row r="470" spans="1:33" x14ac:dyDescent="0.25">
      <c r="A470" s="5"/>
      <c r="B470" s="5"/>
      <c r="C470" s="5" t="s">
        <v>167</v>
      </c>
      <c r="D470" s="6"/>
      <c r="E470" s="6" t="s">
        <v>44</v>
      </c>
      <c r="F470" s="6" t="s">
        <v>52</v>
      </c>
      <c r="G470" s="6"/>
      <c r="H470" s="6">
        <v>35</v>
      </c>
      <c r="I470" s="6">
        <v>25</v>
      </c>
      <c r="J470" s="6">
        <v>25</v>
      </c>
      <c r="K470" s="6">
        <v>2742.07</v>
      </c>
      <c r="L470" s="6">
        <v>14789</v>
      </c>
      <c r="M470" s="6">
        <v>31926</v>
      </c>
      <c r="N470" s="6">
        <v>32191</v>
      </c>
      <c r="O470" s="6">
        <v>0</v>
      </c>
      <c r="P470" s="6">
        <v>14544.47</v>
      </c>
      <c r="Q470" s="6">
        <v>10</v>
      </c>
      <c r="R470" s="6">
        <v>100</v>
      </c>
      <c r="S470" s="6">
        <v>100.83</v>
      </c>
      <c r="T470" s="6">
        <v>22</v>
      </c>
      <c r="U470" s="6">
        <v>0</v>
      </c>
      <c r="V470" s="6">
        <v>2</v>
      </c>
      <c r="W470" s="6">
        <v>0</v>
      </c>
      <c r="X470" s="6">
        <v>0</v>
      </c>
      <c r="Y470" s="6">
        <v>0</v>
      </c>
      <c r="Z470" s="6">
        <v>0</v>
      </c>
      <c r="AA470" s="6">
        <v>1</v>
      </c>
      <c r="AB470" s="6">
        <v>0</v>
      </c>
      <c r="AC470" s="6">
        <v>0</v>
      </c>
      <c r="AD470" s="6">
        <v>0</v>
      </c>
      <c r="AE470">
        <v>0</v>
      </c>
      <c r="AF470">
        <v>0</v>
      </c>
      <c r="AG470">
        <v>0</v>
      </c>
    </row>
    <row r="471" spans="1:33" x14ac:dyDescent="0.25">
      <c r="A471" s="5"/>
      <c r="B471" s="5"/>
      <c r="C471" s="5" t="s">
        <v>167</v>
      </c>
      <c r="D471" s="6"/>
      <c r="E471" s="6" t="s">
        <v>58</v>
      </c>
      <c r="F471" s="6" t="s">
        <v>52</v>
      </c>
      <c r="G471" s="6"/>
      <c r="H471" s="6">
        <v>8</v>
      </c>
      <c r="I471" s="6">
        <v>0</v>
      </c>
      <c r="J471" s="6">
        <v>0</v>
      </c>
      <c r="K471" s="6">
        <v>0</v>
      </c>
      <c r="L471" s="6">
        <v>21664</v>
      </c>
      <c r="M471" s="6">
        <v>0</v>
      </c>
      <c r="N471" s="6">
        <v>0</v>
      </c>
      <c r="O471" s="6">
        <v>0</v>
      </c>
      <c r="P471" s="6">
        <v>21664</v>
      </c>
      <c r="Q471" s="6">
        <v>8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>
        <v>0</v>
      </c>
      <c r="AF471">
        <v>0</v>
      </c>
      <c r="AG471">
        <v>0</v>
      </c>
    </row>
    <row r="472" spans="1:33" x14ac:dyDescent="0.25">
      <c r="A472" s="5"/>
      <c r="B472" s="5"/>
      <c r="C472" s="5" t="s">
        <v>167</v>
      </c>
      <c r="D472" s="6"/>
      <c r="E472" s="6" t="s">
        <v>74</v>
      </c>
      <c r="F472" s="6" t="s">
        <v>52</v>
      </c>
      <c r="G472" s="6"/>
      <c r="H472" s="6">
        <v>64</v>
      </c>
      <c r="I472" s="6">
        <v>39</v>
      </c>
      <c r="J472" s="6">
        <v>39</v>
      </c>
      <c r="K472" s="6">
        <v>9305.2900000000009</v>
      </c>
      <c r="L472" s="6">
        <v>292652</v>
      </c>
      <c r="M472" s="6">
        <v>88016</v>
      </c>
      <c r="N472" s="6">
        <v>89529</v>
      </c>
      <c r="O472" s="6">
        <v>0</v>
      </c>
      <c r="P472" s="6">
        <v>292847.44</v>
      </c>
      <c r="Q472" s="6">
        <v>25</v>
      </c>
      <c r="R472" s="6">
        <v>100</v>
      </c>
      <c r="S472" s="6">
        <v>101.72</v>
      </c>
      <c r="T472" s="6">
        <v>38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1</v>
      </c>
      <c r="AA472" s="6">
        <v>0</v>
      </c>
      <c r="AB472" s="6">
        <v>0</v>
      </c>
      <c r="AC472" s="6">
        <v>0</v>
      </c>
      <c r="AD472" s="6">
        <v>0</v>
      </c>
      <c r="AE472">
        <v>0</v>
      </c>
      <c r="AF472">
        <v>0</v>
      </c>
      <c r="AG472">
        <v>0</v>
      </c>
    </row>
    <row r="473" spans="1:33" x14ac:dyDescent="0.25">
      <c r="A473" s="5"/>
      <c r="B473" s="5"/>
      <c r="C473" s="5" t="s">
        <v>167</v>
      </c>
      <c r="D473" s="6"/>
      <c r="E473" s="6" t="s">
        <v>58</v>
      </c>
      <c r="F473" s="6" t="s">
        <v>52</v>
      </c>
      <c r="G473" s="6"/>
      <c r="H473" s="6">
        <v>40</v>
      </c>
      <c r="I473" s="6">
        <v>21</v>
      </c>
      <c r="J473" s="6">
        <v>21</v>
      </c>
      <c r="K473" s="6">
        <v>32898.699999999997</v>
      </c>
      <c r="L473" s="6">
        <v>52626</v>
      </c>
      <c r="M473" s="6">
        <v>177584</v>
      </c>
      <c r="N473" s="6">
        <v>177999</v>
      </c>
      <c r="O473" s="6">
        <v>0</v>
      </c>
      <c r="P473" s="6">
        <v>52309.35</v>
      </c>
      <c r="Q473" s="6">
        <v>19</v>
      </c>
      <c r="R473" s="6">
        <v>100</v>
      </c>
      <c r="S473" s="6">
        <v>100.23</v>
      </c>
      <c r="T473" s="6">
        <v>18</v>
      </c>
      <c r="U473" s="6">
        <v>0</v>
      </c>
      <c r="V473" s="6">
        <v>2</v>
      </c>
      <c r="W473" s="6">
        <v>0</v>
      </c>
      <c r="X473" s="6">
        <v>0</v>
      </c>
      <c r="Y473" s="6">
        <v>0</v>
      </c>
      <c r="Z473" s="6">
        <v>0</v>
      </c>
      <c r="AA473" s="6">
        <v>1</v>
      </c>
      <c r="AB473" s="6">
        <v>0</v>
      </c>
      <c r="AC473" s="6">
        <v>0</v>
      </c>
      <c r="AD473" s="6">
        <v>0</v>
      </c>
      <c r="AE473">
        <v>0</v>
      </c>
      <c r="AF473">
        <v>0</v>
      </c>
      <c r="AG473">
        <v>0</v>
      </c>
    </row>
    <row r="474" spans="1:33" x14ac:dyDescent="0.25">
      <c r="A474" s="5"/>
      <c r="B474" s="5"/>
      <c r="C474" s="5" t="s">
        <v>168</v>
      </c>
      <c r="D474" s="6"/>
      <c r="E474" s="6" t="s">
        <v>74</v>
      </c>
      <c r="F474" s="6" t="s">
        <v>61</v>
      </c>
      <c r="G474" s="6"/>
      <c r="H474" s="6">
        <v>5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5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>
        <v>0</v>
      </c>
      <c r="AF474">
        <v>0</v>
      </c>
      <c r="AG474">
        <v>0</v>
      </c>
    </row>
    <row r="475" spans="1:33" x14ac:dyDescent="0.25">
      <c r="A475" s="5"/>
      <c r="B475" s="5"/>
      <c r="C475" s="5" t="s">
        <v>168</v>
      </c>
      <c r="D475" s="6"/>
      <c r="E475" s="6" t="s">
        <v>66</v>
      </c>
      <c r="F475" s="6" t="s">
        <v>61</v>
      </c>
      <c r="G475" s="6"/>
      <c r="H475" s="6">
        <v>21</v>
      </c>
      <c r="I475" s="6">
        <v>5</v>
      </c>
      <c r="J475" s="6">
        <v>5</v>
      </c>
      <c r="K475" s="6">
        <v>10910.73</v>
      </c>
      <c r="L475" s="6">
        <v>304138</v>
      </c>
      <c r="M475" s="6">
        <v>89005</v>
      </c>
      <c r="N475" s="6">
        <v>0</v>
      </c>
      <c r="O475" s="6">
        <v>0</v>
      </c>
      <c r="P475" s="6">
        <v>397588.32</v>
      </c>
      <c r="Q475" s="6">
        <v>16</v>
      </c>
      <c r="R475" s="6">
        <v>100</v>
      </c>
      <c r="S475" s="6">
        <v>0</v>
      </c>
      <c r="T475" s="6">
        <v>4</v>
      </c>
      <c r="U475" s="6">
        <v>1</v>
      </c>
      <c r="V475" s="6">
        <v>0</v>
      </c>
      <c r="W475" s="6">
        <v>0</v>
      </c>
      <c r="X475" s="6">
        <v>0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6">
        <v>0</v>
      </c>
      <c r="AE475">
        <v>0</v>
      </c>
      <c r="AF475">
        <v>0</v>
      </c>
      <c r="AG475">
        <v>0</v>
      </c>
    </row>
    <row r="476" spans="1:33" x14ac:dyDescent="0.25">
      <c r="A476" s="5"/>
      <c r="B476" s="5"/>
      <c r="C476" s="5" t="s">
        <v>168</v>
      </c>
      <c r="D476" s="6"/>
      <c r="E476" s="6" t="s">
        <v>74</v>
      </c>
      <c r="F476" s="6" t="s">
        <v>61</v>
      </c>
      <c r="G476" s="6"/>
      <c r="H476" s="6">
        <v>1</v>
      </c>
      <c r="I476" s="6">
        <v>1</v>
      </c>
      <c r="J476" s="6">
        <v>1</v>
      </c>
      <c r="K476" s="6">
        <v>2302</v>
      </c>
      <c r="L476" s="6">
        <v>354644</v>
      </c>
      <c r="M476" s="6">
        <v>20055</v>
      </c>
      <c r="N476" s="6">
        <v>0</v>
      </c>
      <c r="O476" s="6">
        <v>0</v>
      </c>
      <c r="P476" s="6">
        <v>377373.82</v>
      </c>
      <c r="Q476" s="6">
        <v>0</v>
      </c>
      <c r="R476" s="6">
        <v>100</v>
      </c>
      <c r="S476" s="6">
        <v>0</v>
      </c>
      <c r="T476" s="6">
        <v>1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>
        <v>0</v>
      </c>
      <c r="AF476">
        <v>0</v>
      </c>
      <c r="AG476">
        <v>0</v>
      </c>
    </row>
    <row r="477" spans="1:33" x14ac:dyDescent="0.25">
      <c r="A477" s="5"/>
      <c r="B477" s="5"/>
      <c r="C477" s="5" t="s">
        <v>168</v>
      </c>
      <c r="D477" s="6"/>
      <c r="E477" s="6" t="s">
        <v>58</v>
      </c>
      <c r="F477" s="6" t="s">
        <v>61</v>
      </c>
      <c r="G477" s="6"/>
      <c r="H477" s="6">
        <v>63</v>
      </c>
      <c r="I477" s="6">
        <v>32</v>
      </c>
      <c r="J477" s="6">
        <v>32</v>
      </c>
      <c r="K477" s="6">
        <v>88767</v>
      </c>
      <c r="L477" s="6">
        <v>36771701</v>
      </c>
      <c r="M477" s="6">
        <v>928933</v>
      </c>
      <c r="N477" s="6">
        <v>0</v>
      </c>
      <c r="O477" s="6">
        <v>0</v>
      </c>
      <c r="P477" s="6">
        <v>37976225.149999999</v>
      </c>
      <c r="Q477" s="6">
        <v>31</v>
      </c>
      <c r="R477" s="6">
        <v>100</v>
      </c>
      <c r="S477" s="6">
        <v>0</v>
      </c>
      <c r="T477" s="6">
        <v>31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1</v>
      </c>
      <c r="AB477" s="6">
        <v>0</v>
      </c>
      <c r="AC477" s="6">
        <v>0</v>
      </c>
      <c r="AD477" s="6">
        <v>0</v>
      </c>
      <c r="AE477">
        <v>0</v>
      </c>
      <c r="AF477">
        <v>0</v>
      </c>
      <c r="AG477">
        <v>0</v>
      </c>
    </row>
    <row r="478" spans="1:33" x14ac:dyDescent="0.25">
      <c r="A478" s="5"/>
      <c r="B478" s="5"/>
      <c r="C478" s="5" t="s">
        <v>168</v>
      </c>
      <c r="D478" s="6"/>
      <c r="E478" s="6" t="s">
        <v>44</v>
      </c>
      <c r="F478" s="6" t="s">
        <v>61</v>
      </c>
      <c r="G478" s="6"/>
      <c r="H478" s="6">
        <v>52</v>
      </c>
      <c r="I478" s="6">
        <v>40</v>
      </c>
      <c r="J478" s="6">
        <v>40</v>
      </c>
      <c r="K478" s="6">
        <v>101380</v>
      </c>
      <c r="L478" s="6">
        <v>22514886</v>
      </c>
      <c r="M478" s="6">
        <v>821796</v>
      </c>
      <c r="N478" s="6">
        <v>0</v>
      </c>
      <c r="O478" s="6">
        <v>0</v>
      </c>
      <c r="P478" s="6">
        <v>23475821.859999999</v>
      </c>
      <c r="Q478" s="6">
        <v>12</v>
      </c>
      <c r="R478" s="6">
        <v>100</v>
      </c>
      <c r="S478" s="6">
        <v>0</v>
      </c>
      <c r="T478" s="6">
        <v>39</v>
      </c>
      <c r="U478" s="6">
        <v>0</v>
      </c>
      <c r="V478" s="6">
        <v>1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>
        <v>0</v>
      </c>
      <c r="AF478">
        <v>0</v>
      </c>
      <c r="AG478">
        <v>0</v>
      </c>
    </row>
    <row r="479" spans="1:33" x14ac:dyDescent="0.25">
      <c r="A479" s="5"/>
      <c r="B479" s="5"/>
      <c r="C479" s="5" t="s">
        <v>168</v>
      </c>
      <c r="D479" s="6"/>
      <c r="E479" s="6" t="s">
        <v>74</v>
      </c>
      <c r="F479" s="6" t="s">
        <v>61</v>
      </c>
      <c r="G479" s="6"/>
      <c r="H479" s="6">
        <v>46</v>
      </c>
      <c r="I479" s="6">
        <v>36</v>
      </c>
      <c r="J479" s="6">
        <v>36</v>
      </c>
      <c r="K479" s="6">
        <v>154519</v>
      </c>
      <c r="L479" s="6">
        <v>38200730</v>
      </c>
      <c r="M479" s="6">
        <v>1269725</v>
      </c>
      <c r="N479" s="6">
        <v>0</v>
      </c>
      <c r="O479" s="6">
        <v>0</v>
      </c>
      <c r="P479" s="6">
        <v>39643491.840000004</v>
      </c>
      <c r="Q479" s="6">
        <v>10</v>
      </c>
      <c r="R479" s="6">
        <v>100</v>
      </c>
      <c r="S479" s="6">
        <v>0</v>
      </c>
      <c r="T479" s="6">
        <v>33</v>
      </c>
      <c r="U479" s="6">
        <v>2</v>
      </c>
      <c r="V479" s="6">
        <v>1</v>
      </c>
      <c r="W479" s="6">
        <v>0</v>
      </c>
      <c r="X479" s="6">
        <v>0</v>
      </c>
      <c r="Y479" s="6">
        <v>0</v>
      </c>
      <c r="Z479" s="6">
        <v>0</v>
      </c>
      <c r="AA479" s="6">
        <v>0</v>
      </c>
      <c r="AB479" s="6">
        <v>0</v>
      </c>
      <c r="AC479" s="6">
        <v>0</v>
      </c>
      <c r="AD479" s="6">
        <v>0</v>
      </c>
      <c r="AE479">
        <v>0</v>
      </c>
      <c r="AF479">
        <v>0</v>
      </c>
      <c r="AG479">
        <v>0</v>
      </c>
    </row>
    <row r="480" spans="1:33" x14ac:dyDescent="0.25">
      <c r="A480" s="5"/>
      <c r="B480" s="5"/>
      <c r="C480" s="5" t="s">
        <v>168</v>
      </c>
      <c r="D480" s="6"/>
      <c r="E480" s="6" t="s">
        <v>44</v>
      </c>
      <c r="F480" s="6" t="s">
        <v>61</v>
      </c>
      <c r="G480" s="6"/>
      <c r="H480" s="6">
        <v>46</v>
      </c>
      <c r="I480" s="6">
        <v>44</v>
      </c>
      <c r="J480" s="6">
        <v>44</v>
      </c>
      <c r="K480" s="6">
        <v>114467</v>
      </c>
      <c r="L480" s="6">
        <v>34332312</v>
      </c>
      <c r="M480" s="6">
        <v>855572</v>
      </c>
      <c r="N480" s="6">
        <v>0</v>
      </c>
      <c r="O480" s="6">
        <v>0</v>
      </c>
      <c r="P480" s="6">
        <v>35350639.579999998</v>
      </c>
      <c r="Q480" s="6">
        <v>2</v>
      </c>
      <c r="R480" s="6">
        <v>100</v>
      </c>
      <c r="S480" s="6">
        <v>0</v>
      </c>
      <c r="T480" s="6">
        <v>43</v>
      </c>
      <c r="U480" s="6">
        <v>0</v>
      </c>
      <c r="V480" s="6">
        <v>1</v>
      </c>
      <c r="W480" s="6">
        <v>0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>
        <v>0</v>
      </c>
      <c r="AF480">
        <v>0</v>
      </c>
      <c r="AG480">
        <v>0</v>
      </c>
    </row>
    <row r="481" spans="1:33" x14ac:dyDescent="0.25">
      <c r="A481" s="5"/>
      <c r="B481" s="5"/>
      <c r="C481" s="5" t="s">
        <v>168</v>
      </c>
      <c r="D481" s="6"/>
      <c r="E481" s="6" t="s">
        <v>58</v>
      </c>
      <c r="F481" s="6" t="s">
        <v>61</v>
      </c>
      <c r="G481" s="6"/>
      <c r="H481" s="6">
        <v>49</v>
      </c>
      <c r="I481" s="6">
        <v>48</v>
      </c>
      <c r="J481" s="6">
        <v>48</v>
      </c>
      <c r="K481" s="6">
        <v>88232</v>
      </c>
      <c r="L481" s="6">
        <v>30948195</v>
      </c>
      <c r="M481" s="6">
        <v>812202</v>
      </c>
      <c r="N481" s="6">
        <v>0</v>
      </c>
      <c r="O481" s="6">
        <v>0</v>
      </c>
      <c r="P481" s="6">
        <v>31898085.359999999</v>
      </c>
      <c r="Q481" s="6">
        <v>1</v>
      </c>
      <c r="R481" s="6">
        <v>100</v>
      </c>
      <c r="S481" s="6">
        <v>0</v>
      </c>
      <c r="T481" s="6">
        <v>48</v>
      </c>
      <c r="U481" s="6">
        <v>0</v>
      </c>
      <c r="V481" s="6">
        <v>0</v>
      </c>
      <c r="W481" s="6">
        <v>0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>
        <v>0</v>
      </c>
      <c r="AF481">
        <v>0</v>
      </c>
      <c r="AG481">
        <v>0</v>
      </c>
    </row>
    <row r="482" spans="1:33" x14ac:dyDescent="0.25">
      <c r="A482" s="5"/>
      <c r="B482" s="5"/>
      <c r="C482" s="5" t="s">
        <v>168</v>
      </c>
      <c r="D482" s="6"/>
      <c r="E482" s="6" t="s">
        <v>66</v>
      </c>
      <c r="F482" s="6" t="s">
        <v>61</v>
      </c>
      <c r="G482" s="6"/>
      <c r="H482" s="6">
        <v>1</v>
      </c>
      <c r="I482" s="6">
        <v>1</v>
      </c>
      <c r="J482" s="6">
        <v>1</v>
      </c>
      <c r="K482" s="6">
        <v>2068</v>
      </c>
      <c r="L482" s="6">
        <v>170059</v>
      </c>
      <c r="M482" s="6">
        <v>17865</v>
      </c>
      <c r="N482" s="6">
        <v>0</v>
      </c>
      <c r="O482" s="6">
        <v>0</v>
      </c>
      <c r="P482" s="6">
        <v>189458.57</v>
      </c>
      <c r="Q482" s="6">
        <v>0</v>
      </c>
      <c r="R482" s="6">
        <v>100</v>
      </c>
      <c r="S482" s="6">
        <v>0</v>
      </c>
      <c r="T482" s="6">
        <v>1</v>
      </c>
      <c r="U482" s="6">
        <v>0</v>
      </c>
      <c r="V482" s="6">
        <v>0</v>
      </c>
      <c r="W482" s="6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>
        <v>0</v>
      </c>
      <c r="AF482">
        <v>0</v>
      </c>
      <c r="AG482">
        <v>0</v>
      </c>
    </row>
    <row r="483" spans="1:33" x14ac:dyDescent="0.25">
      <c r="A483" s="5"/>
      <c r="B483" s="5"/>
      <c r="C483" s="5" t="s">
        <v>168</v>
      </c>
      <c r="D483" s="6"/>
      <c r="E483" s="6" t="s">
        <v>66</v>
      </c>
      <c r="F483" s="6" t="s">
        <v>61</v>
      </c>
      <c r="G483" s="6"/>
      <c r="H483" s="6">
        <v>3</v>
      </c>
      <c r="I483" s="6">
        <v>3</v>
      </c>
      <c r="J483" s="6">
        <v>3</v>
      </c>
      <c r="K483" s="6">
        <v>5860.54</v>
      </c>
      <c r="L483" s="6">
        <v>38193</v>
      </c>
      <c r="M483" s="6">
        <v>49188</v>
      </c>
      <c r="N483" s="6">
        <v>5964</v>
      </c>
      <c r="O483" s="6">
        <v>0</v>
      </c>
      <c r="P483" s="6">
        <v>82476.98</v>
      </c>
      <c r="Q483" s="6">
        <v>0</v>
      </c>
      <c r="R483" s="6">
        <v>100</v>
      </c>
      <c r="S483" s="6">
        <v>12.12</v>
      </c>
      <c r="T483" s="6">
        <v>3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0</v>
      </c>
      <c r="AB483" s="6">
        <v>0</v>
      </c>
      <c r="AC483" s="6">
        <v>0</v>
      </c>
      <c r="AD483" s="6">
        <v>0</v>
      </c>
      <c r="AE483">
        <v>0</v>
      </c>
      <c r="AF483">
        <v>0</v>
      </c>
      <c r="AG483">
        <v>0</v>
      </c>
    </row>
    <row r="484" spans="1:33" x14ac:dyDescent="0.25">
      <c r="A484" s="5"/>
      <c r="B484" s="5"/>
      <c r="C484" s="5" t="s">
        <v>168</v>
      </c>
      <c r="D484" s="6"/>
      <c r="E484" s="6" t="s">
        <v>74</v>
      </c>
      <c r="F484" s="6" t="s">
        <v>61</v>
      </c>
      <c r="G484" s="6"/>
      <c r="H484" s="6">
        <v>55</v>
      </c>
      <c r="I484" s="6">
        <v>43</v>
      </c>
      <c r="J484" s="6">
        <v>43</v>
      </c>
      <c r="K484" s="6">
        <v>131339</v>
      </c>
      <c r="L484" s="6">
        <v>26478899</v>
      </c>
      <c r="M484" s="6">
        <v>1089814</v>
      </c>
      <c r="N484" s="6">
        <v>0</v>
      </c>
      <c r="O484" s="6">
        <v>0</v>
      </c>
      <c r="P484" s="6">
        <v>27718380.18</v>
      </c>
      <c r="Q484" s="6">
        <v>12</v>
      </c>
      <c r="R484" s="6">
        <v>100</v>
      </c>
      <c r="S484" s="6">
        <v>0</v>
      </c>
      <c r="T484" s="6">
        <v>43</v>
      </c>
      <c r="U484" s="6">
        <v>0</v>
      </c>
      <c r="V484" s="6">
        <v>0</v>
      </c>
      <c r="W484" s="6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>
        <v>0</v>
      </c>
      <c r="AF484">
        <v>0</v>
      </c>
      <c r="AG484">
        <v>0</v>
      </c>
    </row>
    <row r="485" spans="1:33" x14ac:dyDescent="0.25">
      <c r="A485" s="5"/>
      <c r="B485" s="5"/>
      <c r="C485" s="5" t="s">
        <v>168</v>
      </c>
      <c r="D485" s="6"/>
      <c r="E485" s="6" t="s">
        <v>58</v>
      </c>
      <c r="F485" s="6" t="s">
        <v>61</v>
      </c>
      <c r="G485" s="6"/>
      <c r="H485" s="6">
        <v>40</v>
      </c>
      <c r="I485" s="6">
        <v>33</v>
      </c>
      <c r="J485" s="6">
        <v>33</v>
      </c>
      <c r="K485" s="6">
        <v>118417</v>
      </c>
      <c r="L485" s="6">
        <v>30328116</v>
      </c>
      <c r="M485" s="6">
        <v>1038907</v>
      </c>
      <c r="N485" s="6">
        <v>0</v>
      </c>
      <c r="O485" s="6">
        <v>0</v>
      </c>
      <c r="P485" s="6">
        <v>31556754.780000001</v>
      </c>
      <c r="Q485" s="6">
        <v>7</v>
      </c>
      <c r="R485" s="6">
        <v>100</v>
      </c>
      <c r="S485" s="6">
        <v>0</v>
      </c>
      <c r="T485" s="6">
        <v>33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0</v>
      </c>
      <c r="AE485">
        <v>0</v>
      </c>
      <c r="AF485">
        <v>0</v>
      </c>
      <c r="AG485">
        <v>0</v>
      </c>
    </row>
    <row r="486" spans="1:33" x14ac:dyDescent="0.25">
      <c r="A486" s="5"/>
      <c r="B486" s="5"/>
      <c r="C486" s="5" t="s">
        <v>168</v>
      </c>
      <c r="D486" s="6"/>
      <c r="E486" s="6" t="s">
        <v>58</v>
      </c>
      <c r="F486" s="6" t="s">
        <v>61</v>
      </c>
      <c r="G486" s="6"/>
      <c r="H486" s="6">
        <v>23</v>
      </c>
      <c r="I486" s="6">
        <v>14</v>
      </c>
      <c r="J486" s="6">
        <v>14</v>
      </c>
      <c r="K486" s="6">
        <v>49246</v>
      </c>
      <c r="L486" s="6">
        <v>11005364</v>
      </c>
      <c r="M486" s="6">
        <v>414742</v>
      </c>
      <c r="N486" s="6">
        <v>0</v>
      </c>
      <c r="O486" s="6">
        <v>0</v>
      </c>
      <c r="P486" s="6">
        <v>11481210.23</v>
      </c>
      <c r="Q486" s="6">
        <v>9</v>
      </c>
      <c r="R486" s="6">
        <v>100</v>
      </c>
      <c r="S486" s="6">
        <v>0</v>
      </c>
      <c r="T486" s="6">
        <v>14</v>
      </c>
      <c r="U486" s="6">
        <v>0</v>
      </c>
      <c r="V486" s="6">
        <v>0</v>
      </c>
      <c r="W486" s="6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>
        <v>0</v>
      </c>
      <c r="AF486">
        <v>0</v>
      </c>
      <c r="AG486">
        <v>0</v>
      </c>
    </row>
    <row r="487" spans="1:33" x14ac:dyDescent="0.25">
      <c r="A487" s="5"/>
      <c r="B487" s="5"/>
      <c r="C487" s="5" t="s">
        <v>168</v>
      </c>
      <c r="D487" s="6"/>
      <c r="E487" s="6" t="s">
        <v>44</v>
      </c>
      <c r="F487" s="6" t="s">
        <v>61</v>
      </c>
      <c r="G487" s="6"/>
      <c r="H487" s="6">
        <v>50</v>
      </c>
      <c r="I487" s="6">
        <v>37</v>
      </c>
      <c r="J487" s="6">
        <v>37</v>
      </c>
      <c r="K487" s="6">
        <v>47291</v>
      </c>
      <c r="L487" s="6">
        <v>20669099</v>
      </c>
      <c r="M487" s="6">
        <v>444775</v>
      </c>
      <c r="N487" s="6">
        <v>0</v>
      </c>
      <c r="O487" s="6">
        <v>0</v>
      </c>
      <c r="P487" s="6">
        <v>21185516.27</v>
      </c>
      <c r="Q487" s="6">
        <v>13</v>
      </c>
      <c r="R487" s="6">
        <v>100</v>
      </c>
      <c r="S487" s="6">
        <v>0</v>
      </c>
      <c r="T487" s="6">
        <v>25</v>
      </c>
      <c r="U487" s="6">
        <v>0</v>
      </c>
      <c r="V487" s="6">
        <v>12</v>
      </c>
      <c r="W487" s="6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>
        <v>0</v>
      </c>
      <c r="AF487">
        <v>0</v>
      </c>
      <c r="AG487">
        <v>0</v>
      </c>
    </row>
    <row r="488" spans="1:33" x14ac:dyDescent="0.25">
      <c r="A488" s="5"/>
      <c r="B488" s="5"/>
      <c r="C488" s="5" t="s">
        <v>168</v>
      </c>
      <c r="D488" s="6"/>
      <c r="E488" s="6" t="s">
        <v>74</v>
      </c>
      <c r="F488" s="6" t="s">
        <v>61</v>
      </c>
      <c r="G488" s="6"/>
      <c r="H488" s="6">
        <v>79</v>
      </c>
      <c r="I488" s="6">
        <v>56</v>
      </c>
      <c r="J488" s="6">
        <v>56</v>
      </c>
      <c r="K488" s="6">
        <v>180941</v>
      </c>
      <c r="L488" s="6">
        <v>51284371</v>
      </c>
      <c r="M488" s="6">
        <v>1613896</v>
      </c>
      <c r="N488" s="6">
        <v>0</v>
      </c>
      <c r="O488" s="6">
        <v>0</v>
      </c>
      <c r="P488" s="6">
        <v>53200328.640000001</v>
      </c>
      <c r="Q488" s="6">
        <v>23</v>
      </c>
      <c r="R488" s="6">
        <v>100</v>
      </c>
      <c r="S488" s="6">
        <v>0</v>
      </c>
      <c r="T488" s="6">
        <v>56</v>
      </c>
      <c r="U488" s="6">
        <v>0</v>
      </c>
      <c r="V488" s="6">
        <v>0</v>
      </c>
      <c r="W488" s="6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>
        <v>0</v>
      </c>
      <c r="AF488">
        <v>0</v>
      </c>
      <c r="AG488">
        <v>0</v>
      </c>
    </row>
    <row r="489" spans="1:33" x14ac:dyDescent="0.25">
      <c r="A489" s="5"/>
      <c r="B489" s="5"/>
      <c r="C489" s="5" t="s">
        <v>168</v>
      </c>
      <c r="D489" s="6"/>
      <c r="E489" s="6" t="s">
        <v>74</v>
      </c>
      <c r="F489" s="6" t="s">
        <v>61</v>
      </c>
      <c r="G489" s="6"/>
      <c r="H489" s="6">
        <v>68</v>
      </c>
      <c r="I489" s="6">
        <v>59</v>
      </c>
      <c r="J489" s="6">
        <v>51</v>
      </c>
      <c r="K489" s="6">
        <v>176958</v>
      </c>
      <c r="L489" s="6">
        <v>43594272</v>
      </c>
      <c r="M489" s="6">
        <v>1551713</v>
      </c>
      <c r="N489" s="6">
        <v>0</v>
      </c>
      <c r="O489" s="6">
        <v>0</v>
      </c>
      <c r="P489" s="6">
        <v>45399811.079999998</v>
      </c>
      <c r="Q489" s="6">
        <v>9</v>
      </c>
      <c r="R489" s="6">
        <v>0</v>
      </c>
      <c r="S489" s="6">
        <v>0</v>
      </c>
      <c r="T489" s="6">
        <v>51</v>
      </c>
      <c r="U489" s="6">
        <v>0</v>
      </c>
      <c r="V489" s="6">
        <v>0</v>
      </c>
      <c r="W489" s="6">
        <v>0</v>
      </c>
      <c r="X489" s="6">
        <v>0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6">
        <v>0</v>
      </c>
      <c r="AE489">
        <v>0</v>
      </c>
      <c r="AF489">
        <v>0</v>
      </c>
      <c r="AG489">
        <v>0</v>
      </c>
    </row>
    <row r="490" spans="1:33" x14ac:dyDescent="0.25">
      <c r="A490" s="5"/>
      <c r="B490" s="5"/>
      <c r="C490" s="5" t="s">
        <v>168</v>
      </c>
      <c r="D490" s="6"/>
      <c r="E490" s="6" t="s">
        <v>44</v>
      </c>
      <c r="F490" s="6" t="s">
        <v>61</v>
      </c>
      <c r="G490" s="6"/>
      <c r="H490" s="6">
        <v>49</v>
      </c>
      <c r="I490" s="6">
        <v>35</v>
      </c>
      <c r="J490" s="6">
        <v>35</v>
      </c>
      <c r="K490" s="6">
        <v>69451</v>
      </c>
      <c r="L490" s="6">
        <v>20109845</v>
      </c>
      <c r="M490" s="6">
        <v>568107</v>
      </c>
      <c r="N490" s="6">
        <v>99000</v>
      </c>
      <c r="O490" s="6">
        <v>0</v>
      </c>
      <c r="P490" s="6">
        <v>20692654.719999999</v>
      </c>
      <c r="Q490" s="6">
        <v>14</v>
      </c>
      <c r="R490" s="6">
        <v>100</v>
      </c>
      <c r="S490" s="6">
        <v>17.43</v>
      </c>
      <c r="T490" s="6">
        <v>35</v>
      </c>
      <c r="U490" s="6">
        <v>0</v>
      </c>
      <c r="V490" s="6">
        <v>0</v>
      </c>
      <c r="W490" s="6">
        <v>0</v>
      </c>
      <c r="X490" s="6">
        <v>0</v>
      </c>
      <c r="Y490" s="6">
        <v>0</v>
      </c>
      <c r="Z490" s="6">
        <v>0</v>
      </c>
      <c r="AA490" s="6">
        <v>0</v>
      </c>
      <c r="AB490" s="6">
        <v>0</v>
      </c>
      <c r="AC490" s="6">
        <v>0</v>
      </c>
      <c r="AD490" s="6">
        <v>0</v>
      </c>
      <c r="AE490">
        <v>0</v>
      </c>
      <c r="AF490">
        <v>0</v>
      </c>
      <c r="AG490">
        <v>0</v>
      </c>
    </row>
    <row r="491" spans="1:33" x14ac:dyDescent="0.25">
      <c r="A491" s="5"/>
      <c r="B491" s="5"/>
      <c r="C491" s="5" t="s">
        <v>168</v>
      </c>
      <c r="D491" s="6"/>
      <c r="E491" s="6" t="s">
        <v>74</v>
      </c>
      <c r="F491" s="6" t="s">
        <v>61</v>
      </c>
      <c r="G491" s="6"/>
      <c r="H491" s="6">
        <v>1</v>
      </c>
      <c r="I491" s="6">
        <v>1</v>
      </c>
      <c r="J491" s="6">
        <v>1</v>
      </c>
      <c r="K491" s="6">
        <v>4000</v>
      </c>
      <c r="L491" s="6">
        <v>704732</v>
      </c>
      <c r="M491" s="6">
        <v>34397</v>
      </c>
      <c r="N491" s="6">
        <v>0</v>
      </c>
      <c r="O491" s="6">
        <v>0</v>
      </c>
      <c r="P491" s="6">
        <v>744696.84</v>
      </c>
      <c r="Q491" s="6">
        <v>0</v>
      </c>
      <c r="R491" s="6">
        <v>100</v>
      </c>
      <c r="S491" s="6">
        <v>0</v>
      </c>
      <c r="T491" s="6">
        <v>1</v>
      </c>
      <c r="U491" s="6">
        <v>0</v>
      </c>
      <c r="V491" s="6">
        <v>0</v>
      </c>
      <c r="W491" s="6">
        <v>0</v>
      </c>
      <c r="X491" s="6">
        <v>0</v>
      </c>
      <c r="Y491" s="6">
        <v>0</v>
      </c>
      <c r="Z491" s="6">
        <v>0</v>
      </c>
      <c r="AA491" s="6">
        <v>0</v>
      </c>
      <c r="AB491" s="6">
        <v>0</v>
      </c>
      <c r="AC491" s="6">
        <v>0</v>
      </c>
      <c r="AD491" s="6">
        <v>0</v>
      </c>
      <c r="AE491">
        <v>0</v>
      </c>
      <c r="AF491">
        <v>0</v>
      </c>
      <c r="AG491">
        <v>0</v>
      </c>
    </row>
    <row r="492" spans="1:33" x14ac:dyDescent="0.25">
      <c r="A492" s="5"/>
      <c r="B492" s="5"/>
      <c r="C492" s="5" t="s">
        <v>168</v>
      </c>
      <c r="D492" s="6"/>
      <c r="E492" s="6" t="s">
        <v>58</v>
      </c>
      <c r="F492" s="6" t="s">
        <v>61</v>
      </c>
      <c r="G492" s="6"/>
      <c r="H492" s="6">
        <v>8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>
        <v>0</v>
      </c>
      <c r="P492" s="6">
        <v>0</v>
      </c>
      <c r="Q492" s="6">
        <v>8</v>
      </c>
      <c r="R492" s="6">
        <v>0</v>
      </c>
      <c r="S492" s="6">
        <v>0</v>
      </c>
      <c r="T492" s="6">
        <v>0</v>
      </c>
      <c r="U492" s="6">
        <v>0</v>
      </c>
      <c r="V492" s="6">
        <v>0</v>
      </c>
      <c r="W492" s="6">
        <v>0</v>
      </c>
      <c r="X492" s="6">
        <v>0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6">
        <v>0</v>
      </c>
      <c r="AE492">
        <v>0</v>
      </c>
      <c r="AF492">
        <v>0</v>
      </c>
      <c r="AG492">
        <v>0</v>
      </c>
    </row>
    <row r="493" spans="1:33" x14ac:dyDescent="0.25">
      <c r="A493" s="5"/>
      <c r="B493" s="5"/>
      <c r="C493" s="5" t="s">
        <v>168</v>
      </c>
      <c r="D493" s="6"/>
      <c r="E493" s="6" t="s">
        <v>74</v>
      </c>
      <c r="F493" s="6" t="s">
        <v>61</v>
      </c>
      <c r="G493" s="6"/>
      <c r="H493" s="6">
        <v>101</v>
      </c>
      <c r="I493" s="6">
        <v>92</v>
      </c>
      <c r="J493" s="6">
        <v>92</v>
      </c>
      <c r="K493" s="6">
        <v>247814</v>
      </c>
      <c r="L493" s="6">
        <v>98010456</v>
      </c>
      <c r="M493" s="6">
        <v>2431456</v>
      </c>
      <c r="N493" s="6">
        <v>0</v>
      </c>
      <c r="O493" s="6">
        <v>0</v>
      </c>
      <c r="P493" s="6">
        <v>101050412.31999999</v>
      </c>
      <c r="Q493" s="6">
        <v>9</v>
      </c>
      <c r="R493" s="6">
        <v>100</v>
      </c>
      <c r="S493" s="6">
        <v>0</v>
      </c>
      <c r="T493" s="6">
        <v>92</v>
      </c>
      <c r="U493" s="6">
        <v>0</v>
      </c>
      <c r="V493" s="6">
        <v>0</v>
      </c>
      <c r="W493" s="6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>
        <v>0</v>
      </c>
      <c r="AF493">
        <v>0</v>
      </c>
      <c r="AG493">
        <v>0</v>
      </c>
    </row>
    <row r="494" spans="1:33" x14ac:dyDescent="0.25">
      <c r="A494" s="5"/>
      <c r="B494" s="5"/>
      <c r="C494" s="5" t="s">
        <v>168</v>
      </c>
      <c r="D494" s="6"/>
      <c r="E494" s="6" t="s">
        <v>58</v>
      </c>
      <c r="F494" s="6" t="s">
        <v>61</v>
      </c>
      <c r="G494" s="6"/>
      <c r="H494" s="6">
        <v>50</v>
      </c>
      <c r="I494" s="6">
        <v>48</v>
      </c>
      <c r="J494" s="6">
        <v>48</v>
      </c>
      <c r="K494" s="6">
        <v>143261</v>
      </c>
      <c r="L494" s="6">
        <v>37555620</v>
      </c>
      <c r="M494" s="6">
        <v>1249199</v>
      </c>
      <c r="N494" s="6">
        <v>0</v>
      </c>
      <c r="O494" s="6">
        <v>0</v>
      </c>
      <c r="P494" s="6">
        <v>39022953.289999999</v>
      </c>
      <c r="Q494" s="6">
        <v>2</v>
      </c>
      <c r="R494" s="6">
        <v>100</v>
      </c>
      <c r="S494" s="6">
        <v>0</v>
      </c>
      <c r="T494" s="6">
        <v>48</v>
      </c>
      <c r="U494" s="6">
        <v>0</v>
      </c>
      <c r="V494" s="6">
        <v>0</v>
      </c>
      <c r="W494" s="6">
        <v>0</v>
      </c>
      <c r="X494" s="6">
        <v>0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>
        <v>0</v>
      </c>
      <c r="AF494">
        <v>0</v>
      </c>
      <c r="AG494">
        <v>0</v>
      </c>
    </row>
    <row r="495" spans="1:33" x14ac:dyDescent="0.25">
      <c r="A495" s="5"/>
      <c r="B495" s="5"/>
      <c r="C495" s="5" t="s">
        <v>168</v>
      </c>
      <c r="D495" s="6"/>
      <c r="E495" s="6" t="s">
        <v>66</v>
      </c>
      <c r="F495" s="6" t="s">
        <v>61</v>
      </c>
      <c r="G495" s="6"/>
      <c r="H495" s="6">
        <v>11</v>
      </c>
      <c r="I495" s="6">
        <v>8</v>
      </c>
      <c r="J495" s="6">
        <v>8</v>
      </c>
      <c r="K495" s="6">
        <v>73344.44</v>
      </c>
      <c r="L495" s="6">
        <v>1205451</v>
      </c>
      <c r="M495" s="6">
        <v>575136</v>
      </c>
      <c r="N495" s="6">
        <v>0</v>
      </c>
      <c r="O495" s="6">
        <v>0</v>
      </c>
      <c r="P495" s="6">
        <v>1794688.65</v>
      </c>
      <c r="Q495" s="6">
        <v>3</v>
      </c>
      <c r="R495" s="6">
        <v>100</v>
      </c>
      <c r="S495" s="6">
        <v>0</v>
      </c>
      <c r="T495" s="6">
        <v>5</v>
      </c>
      <c r="U495" s="6">
        <v>0</v>
      </c>
      <c r="V495" s="6">
        <v>3</v>
      </c>
      <c r="W495" s="6">
        <v>0</v>
      </c>
      <c r="X495" s="6">
        <v>0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6">
        <v>0</v>
      </c>
      <c r="AE495">
        <v>0</v>
      </c>
      <c r="AF495">
        <v>0</v>
      </c>
      <c r="AG495">
        <v>0</v>
      </c>
    </row>
    <row r="496" spans="1:33" x14ac:dyDescent="0.25">
      <c r="A496" s="5"/>
      <c r="B496" s="5"/>
      <c r="C496" s="5" t="s">
        <v>168</v>
      </c>
      <c r="D496" s="6"/>
      <c r="E496" s="6" t="s">
        <v>66</v>
      </c>
      <c r="F496" s="6" t="s">
        <v>61</v>
      </c>
      <c r="G496" s="6"/>
      <c r="H496" s="6">
        <v>15</v>
      </c>
      <c r="I496" s="6">
        <v>14</v>
      </c>
      <c r="J496" s="6">
        <v>14</v>
      </c>
      <c r="K496" s="6">
        <v>45995.67</v>
      </c>
      <c r="L496" s="6">
        <v>1441362</v>
      </c>
      <c r="M496" s="6">
        <v>346002</v>
      </c>
      <c r="N496" s="6">
        <v>226</v>
      </c>
      <c r="O496" s="6">
        <v>0</v>
      </c>
      <c r="P496" s="6">
        <v>1797733.79</v>
      </c>
      <c r="Q496" s="6">
        <v>1</v>
      </c>
      <c r="R496" s="6">
        <v>100</v>
      </c>
      <c r="S496" s="6">
        <v>7.0000000000000007E-2</v>
      </c>
      <c r="T496" s="6">
        <v>8</v>
      </c>
      <c r="U496" s="6">
        <v>0</v>
      </c>
      <c r="V496" s="6">
        <v>5</v>
      </c>
      <c r="W496" s="6">
        <v>1</v>
      </c>
      <c r="X496" s="6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0</v>
      </c>
      <c r="AE496">
        <v>0</v>
      </c>
      <c r="AF496">
        <v>0</v>
      </c>
      <c r="AG496">
        <v>0</v>
      </c>
    </row>
    <row r="497" spans="1:33" x14ac:dyDescent="0.25">
      <c r="A497" s="5"/>
      <c r="B497" s="5"/>
      <c r="C497" s="5" t="s">
        <v>168</v>
      </c>
      <c r="D497" s="6"/>
      <c r="E497" s="6" t="s">
        <v>90</v>
      </c>
      <c r="F497" s="6" t="s">
        <v>61</v>
      </c>
      <c r="G497" s="6"/>
      <c r="H497" s="6">
        <v>70</v>
      </c>
      <c r="I497" s="6">
        <v>62</v>
      </c>
      <c r="J497" s="6">
        <v>62</v>
      </c>
      <c r="K497" s="6">
        <v>107130</v>
      </c>
      <c r="L497" s="6">
        <v>34333584</v>
      </c>
      <c r="M497" s="6">
        <v>999385</v>
      </c>
      <c r="N497" s="6">
        <v>50000</v>
      </c>
      <c r="O497" s="6">
        <v>0</v>
      </c>
      <c r="P497" s="6">
        <v>35463010.5</v>
      </c>
      <c r="Q497" s="6">
        <v>8</v>
      </c>
      <c r="R497" s="6">
        <v>100</v>
      </c>
      <c r="S497" s="6">
        <v>5</v>
      </c>
      <c r="T497" s="6">
        <v>62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  <c r="Z497" s="6">
        <v>0</v>
      </c>
      <c r="AA497" s="6">
        <v>0</v>
      </c>
      <c r="AB497" s="6">
        <v>0</v>
      </c>
      <c r="AC497" s="6">
        <v>0</v>
      </c>
      <c r="AD497" s="6">
        <v>0</v>
      </c>
      <c r="AE497">
        <v>0</v>
      </c>
      <c r="AF497">
        <v>0</v>
      </c>
      <c r="AG497">
        <v>0</v>
      </c>
    </row>
    <row r="498" spans="1:33" x14ac:dyDescent="0.25">
      <c r="A498" s="5"/>
      <c r="B498" s="5"/>
      <c r="C498" s="5" t="s">
        <v>168</v>
      </c>
      <c r="D498" s="6"/>
      <c r="E498" s="6" t="s">
        <v>66</v>
      </c>
      <c r="F498" s="6" t="s">
        <v>61</v>
      </c>
      <c r="G498" s="6"/>
      <c r="H498" s="6">
        <v>17</v>
      </c>
      <c r="I498" s="6">
        <v>16</v>
      </c>
      <c r="J498" s="6">
        <v>16</v>
      </c>
      <c r="K498" s="6">
        <v>46449.64</v>
      </c>
      <c r="L498" s="6">
        <v>1562003</v>
      </c>
      <c r="M498" s="6">
        <v>384026</v>
      </c>
      <c r="N498" s="6">
        <v>19587</v>
      </c>
      <c r="O498" s="6">
        <v>0</v>
      </c>
      <c r="P498" s="6">
        <v>1944094.84</v>
      </c>
      <c r="Q498" s="6">
        <v>1</v>
      </c>
      <c r="R498" s="6">
        <v>100</v>
      </c>
      <c r="S498" s="6">
        <v>5.0999999999999996</v>
      </c>
      <c r="T498" s="6">
        <v>14</v>
      </c>
      <c r="U498" s="6">
        <v>0</v>
      </c>
      <c r="V498" s="6">
        <v>2</v>
      </c>
      <c r="W498" s="6">
        <v>0</v>
      </c>
      <c r="X498" s="6">
        <v>0</v>
      </c>
      <c r="Y498" s="6">
        <v>0</v>
      </c>
      <c r="Z498" s="6">
        <v>0</v>
      </c>
      <c r="AA498" s="6">
        <v>0</v>
      </c>
      <c r="AB498" s="6">
        <v>0</v>
      </c>
      <c r="AC498" s="6">
        <v>0</v>
      </c>
      <c r="AD498" s="6">
        <v>0</v>
      </c>
      <c r="AE498">
        <v>0</v>
      </c>
      <c r="AF498">
        <v>0</v>
      </c>
      <c r="AG498">
        <v>0</v>
      </c>
    </row>
    <row r="499" spans="1:33" x14ac:dyDescent="0.25">
      <c r="A499" s="5"/>
      <c r="B499" s="5"/>
      <c r="C499" s="5" t="s">
        <v>168</v>
      </c>
      <c r="D499" s="6"/>
      <c r="E499" s="6" t="s">
        <v>66</v>
      </c>
      <c r="F499" s="6" t="s">
        <v>61</v>
      </c>
      <c r="G499" s="6"/>
      <c r="H499" s="6">
        <v>19</v>
      </c>
      <c r="I499" s="6">
        <v>19</v>
      </c>
      <c r="J499" s="6">
        <v>19</v>
      </c>
      <c r="K499" s="6">
        <v>3565</v>
      </c>
      <c r="L499" s="6">
        <v>2029819</v>
      </c>
      <c r="M499" s="6">
        <v>71933</v>
      </c>
      <c r="N499" s="6">
        <v>0</v>
      </c>
      <c r="O499" s="6">
        <v>0</v>
      </c>
      <c r="P499" s="6">
        <v>2115494.9700000002</v>
      </c>
      <c r="Q499" s="6">
        <v>0</v>
      </c>
      <c r="R499" s="6">
        <v>100</v>
      </c>
      <c r="S499" s="6">
        <v>0</v>
      </c>
      <c r="T499" s="6">
        <v>19</v>
      </c>
      <c r="U499" s="6">
        <v>0</v>
      </c>
      <c r="V499" s="6">
        <v>0</v>
      </c>
      <c r="W499" s="6">
        <v>0</v>
      </c>
      <c r="X499" s="6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0</v>
      </c>
      <c r="AE499">
        <v>0</v>
      </c>
      <c r="AF499">
        <v>0</v>
      </c>
      <c r="AG499">
        <v>0</v>
      </c>
    </row>
    <row r="500" spans="1:33" x14ac:dyDescent="0.25">
      <c r="A500" s="5"/>
      <c r="B500" s="5"/>
      <c r="C500" s="5" t="s">
        <v>168</v>
      </c>
      <c r="D500" s="6"/>
      <c r="E500" s="6" t="s">
        <v>66</v>
      </c>
      <c r="F500" s="6" t="s">
        <v>61</v>
      </c>
      <c r="G500" s="6"/>
      <c r="H500" s="6">
        <v>11</v>
      </c>
      <c r="I500" s="6">
        <v>11</v>
      </c>
      <c r="J500" s="6">
        <v>11</v>
      </c>
      <c r="K500" s="6">
        <v>47601.75</v>
      </c>
      <c r="L500" s="6">
        <v>973412</v>
      </c>
      <c r="M500" s="6">
        <v>365046</v>
      </c>
      <c r="N500" s="6">
        <v>1840</v>
      </c>
      <c r="O500" s="6">
        <v>0</v>
      </c>
      <c r="P500" s="6">
        <v>1344183.53</v>
      </c>
      <c r="Q500" s="6">
        <v>0</v>
      </c>
      <c r="R500" s="6">
        <v>100</v>
      </c>
      <c r="S500" s="6">
        <v>0.5</v>
      </c>
      <c r="T500" s="6">
        <v>8</v>
      </c>
      <c r="U500" s="6">
        <v>1</v>
      </c>
      <c r="V500" s="6">
        <v>2</v>
      </c>
      <c r="W500" s="6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>
        <v>0</v>
      </c>
      <c r="AF500">
        <v>0</v>
      </c>
      <c r="AG500">
        <v>0</v>
      </c>
    </row>
    <row r="501" spans="1:33" x14ac:dyDescent="0.25">
      <c r="A501" s="5"/>
      <c r="B501" s="5"/>
      <c r="C501" s="5" t="s">
        <v>168</v>
      </c>
      <c r="D501" s="6"/>
      <c r="E501" s="6" t="s">
        <v>90</v>
      </c>
      <c r="F501" s="6" t="s">
        <v>61</v>
      </c>
      <c r="G501" s="6"/>
      <c r="H501" s="6">
        <v>49</v>
      </c>
      <c r="I501" s="6">
        <v>38</v>
      </c>
      <c r="J501" s="6">
        <v>38</v>
      </c>
      <c r="K501" s="6">
        <v>100070.1</v>
      </c>
      <c r="L501" s="6">
        <v>13587287</v>
      </c>
      <c r="M501" s="6">
        <v>666958</v>
      </c>
      <c r="N501" s="6">
        <v>0</v>
      </c>
      <c r="O501" s="6">
        <v>0</v>
      </c>
      <c r="P501" s="6">
        <v>14344630.76</v>
      </c>
      <c r="Q501" s="6">
        <v>11</v>
      </c>
      <c r="R501" s="6">
        <v>100</v>
      </c>
      <c r="S501" s="6">
        <v>0</v>
      </c>
      <c r="T501" s="6">
        <v>37</v>
      </c>
      <c r="U501" s="6">
        <v>0</v>
      </c>
      <c r="V501" s="6">
        <v>1</v>
      </c>
      <c r="W501" s="6">
        <v>0</v>
      </c>
      <c r="X501" s="6">
        <v>0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>
        <v>0</v>
      </c>
      <c r="AF501">
        <v>0</v>
      </c>
      <c r="AG501">
        <v>0</v>
      </c>
    </row>
    <row r="502" spans="1:33" x14ac:dyDescent="0.25">
      <c r="A502" s="5"/>
      <c r="B502" s="5"/>
      <c r="C502" s="5" t="s">
        <v>168</v>
      </c>
      <c r="D502" s="6"/>
      <c r="E502" s="6" t="s">
        <v>66</v>
      </c>
      <c r="F502" s="6" t="s">
        <v>61</v>
      </c>
      <c r="G502" s="6"/>
      <c r="H502" s="6">
        <v>6</v>
      </c>
      <c r="I502" s="6">
        <v>6</v>
      </c>
      <c r="J502" s="6">
        <v>6</v>
      </c>
      <c r="K502" s="6">
        <v>15152.08</v>
      </c>
      <c r="L502" s="6">
        <v>605299</v>
      </c>
      <c r="M502" s="6">
        <v>125373</v>
      </c>
      <c r="N502" s="6">
        <v>3158</v>
      </c>
      <c r="O502" s="6">
        <v>0</v>
      </c>
      <c r="P502" s="6">
        <v>732674.02</v>
      </c>
      <c r="Q502" s="6">
        <v>0</v>
      </c>
      <c r="R502" s="6">
        <v>100</v>
      </c>
      <c r="S502" s="6">
        <v>2.52</v>
      </c>
      <c r="T502" s="6">
        <v>5</v>
      </c>
      <c r="U502" s="6">
        <v>1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>
        <v>0</v>
      </c>
      <c r="AF502">
        <v>0</v>
      </c>
      <c r="AG502">
        <v>0</v>
      </c>
    </row>
    <row r="503" spans="1:33" x14ac:dyDescent="0.25">
      <c r="A503" s="5"/>
      <c r="B503" s="5"/>
      <c r="C503" s="5" t="s">
        <v>168</v>
      </c>
      <c r="D503" s="6"/>
      <c r="E503" s="6" t="s">
        <v>90</v>
      </c>
      <c r="F503" s="6" t="s">
        <v>61</v>
      </c>
      <c r="G503" s="6"/>
      <c r="H503" s="6">
        <v>37</v>
      </c>
      <c r="I503" s="6">
        <v>35</v>
      </c>
      <c r="J503" s="6">
        <v>35</v>
      </c>
      <c r="K503" s="6">
        <v>61411</v>
      </c>
      <c r="L503" s="6">
        <v>21149061</v>
      </c>
      <c r="M503" s="6">
        <v>590309</v>
      </c>
      <c r="N503" s="6">
        <v>0</v>
      </c>
      <c r="O503" s="6">
        <v>0</v>
      </c>
      <c r="P503" s="6">
        <v>21860199.949999999</v>
      </c>
      <c r="Q503" s="6">
        <v>2</v>
      </c>
      <c r="R503" s="6">
        <v>100</v>
      </c>
      <c r="S503" s="6">
        <v>0</v>
      </c>
      <c r="T503" s="6">
        <v>33</v>
      </c>
      <c r="U503" s="6">
        <v>0</v>
      </c>
      <c r="V503" s="6">
        <v>2</v>
      </c>
      <c r="W503" s="6">
        <v>0</v>
      </c>
      <c r="X503" s="6">
        <v>0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6">
        <v>0</v>
      </c>
      <c r="AE503">
        <v>0</v>
      </c>
      <c r="AF503">
        <v>0</v>
      </c>
      <c r="AG503">
        <v>0</v>
      </c>
    </row>
    <row r="504" spans="1:33" x14ac:dyDescent="0.25">
      <c r="A504" s="5"/>
      <c r="B504" s="5"/>
      <c r="C504" s="5" t="s">
        <v>169</v>
      </c>
      <c r="D504" s="6"/>
      <c r="E504" s="6" t="s">
        <v>90</v>
      </c>
      <c r="F504" s="6" t="s">
        <v>54</v>
      </c>
      <c r="G504" s="6"/>
      <c r="H504" s="6">
        <v>14</v>
      </c>
      <c r="I504" s="6">
        <v>14</v>
      </c>
      <c r="J504" s="6">
        <v>14</v>
      </c>
      <c r="K504" s="6">
        <v>8600</v>
      </c>
      <c r="L504" s="6">
        <v>2536623</v>
      </c>
      <c r="M504" s="6">
        <v>95828</v>
      </c>
      <c r="N504" s="6">
        <v>75000</v>
      </c>
      <c r="O504" s="6">
        <v>0</v>
      </c>
      <c r="P504" s="6">
        <v>2576010</v>
      </c>
      <c r="Q504" s="6">
        <v>0</v>
      </c>
      <c r="R504" s="6">
        <v>100</v>
      </c>
      <c r="S504" s="6">
        <v>78.27</v>
      </c>
      <c r="T504" s="6">
        <v>14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>
        <v>0</v>
      </c>
      <c r="AF504">
        <v>0</v>
      </c>
      <c r="AG504">
        <v>0</v>
      </c>
    </row>
    <row r="505" spans="1:33" x14ac:dyDescent="0.25">
      <c r="A505" s="5"/>
      <c r="B505" s="5"/>
      <c r="C505" s="5" t="s">
        <v>169</v>
      </c>
      <c r="D505" s="6"/>
      <c r="E505" s="6" t="s">
        <v>66</v>
      </c>
      <c r="F505" s="6" t="s">
        <v>54</v>
      </c>
      <c r="G505" s="6"/>
      <c r="H505" s="6">
        <v>15</v>
      </c>
      <c r="I505" s="6">
        <v>15</v>
      </c>
      <c r="J505" s="6">
        <v>14</v>
      </c>
      <c r="K505" s="6">
        <v>2569.77</v>
      </c>
      <c r="L505" s="6">
        <v>9492</v>
      </c>
      <c r="M505" s="6">
        <v>28591</v>
      </c>
      <c r="N505" s="6">
        <v>27077</v>
      </c>
      <c r="O505" s="6">
        <v>0</v>
      </c>
      <c r="P505" s="6">
        <v>11150.49</v>
      </c>
      <c r="Q505" s="6">
        <v>0</v>
      </c>
      <c r="R505" s="6">
        <v>0</v>
      </c>
      <c r="S505" s="6">
        <v>94.7</v>
      </c>
      <c r="T505" s="6">
        <v>11</v>
      </c>
      <c r="U505" s="6">
        <v>0</v>
      </c>
      <c r="V505" s="6">
        <v>3</v>
      </c>
      <c r="W505" s="6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6">
        <v>0</v>
      </c>
      <c r="AE505">
        <v>0</v>
      </c>
      <c r="AF505">
        <v>0</v>
      </c>
      <c r="AG505">
        <v>0</v>
      </c>
    </row>
    <row r="506" spans="1:33" x14ac:dyDescent="0.25">
      <c r="A506" s="5"/>
      <c r="B506" s="5"/>
      <c r="C506" s="5" t="s">
        <v>169</v>
      </c>
      <c r="D506" s="6"/>
      <c r="E506" s="6" t="s">
        <v>90</v>
      </c>
      <c r="F506" s="6" t="s">
        <v>54</v>
      </c>
      <c r="G506" s="6"/>
      <c r="H506" s="6">
        <v>11</v>
      </c>
      <c r="I506" s="6">
        <v>11</v>
      </c>
      <c r="J506" s="6">
        <v>11</v>
      </c>
      <c r="K506" s="6">
        <v>761</v>
      </c>
      <c r="L506" s="6">
        <v>1143053</v>
      </c>
      <c r="M506" s="6">
        <v>21388</v>
      </c>
      <c r="N506" s="6">
        <v>0</v>
      </c>
      <c r="O506" s="6">
        <v>0</v>
      </c>
      <c r="P506" s="6">
        <v>1173738.3700000001</v>
      </c>
      <c r="Q506" s="6">
        <v>0</v>
      </c>
      <c r="R506" s="6">
        <v>100</v>
      </c>
      <c r="S506" s="6">
        <v>0</v>
      </c>
      <c r="T506" s="6">
        <v>11</v>
      </c>
      <c r="U506" s="6">
        <v>0</v>
      </c>
      <c r="V506" s="6">
        <v>0</v>
      </c>
      <c r="W506" s="6">
        <v>0</v>
      </c>
      <c r="X506" s="6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>
        <v>0</v>
      </c>
      <c r="AF506">
        <v>0</v>
      </c>
      <c r="AG506">
        <v>0</v>
      </c>
    </row>
    <row r="507" spans="1:33" x14ac:dyDescent="0.25">
      <c r="A507" s="5"/>
      <c r="B507" s="5"/>
      <c r="C507" s="5" t="s">
        <v>169</v>
      </c>
      <c r="D507" s="6"/>
      <c r="E507" s="6" t="s">
        <v>66</v>
      </c>
      <c r="F507" s="6" t="s">
        <v>54</v>
      </c>
      <c r="G507" s="6"/>
      <c r="H507" s="6">
        <v>19</v>
      </c>
      <c r="I507" s="6">
        <v>19</v>
      </c>
      <c r="J507" s="6">
        <v>19</v>
      </c>
      <c r="K507" s="6">
        <v>4507.3500000000004</v>
      </c>
      <c r="L507" s="6">
        <v>8684</v>
      </c>
      <c r="M507" s="6">
        <v>45912</v>
      </c>
      <c r="N507" s="6">
        <v>43960</v>
      </c>
      <c r="O507" s="6">
        <v>0</v>
      </c>
      <c r="P507" s="6">
        <v>10789.39</v>
      </c>
      <c r="Q507" s="6">
        <v>0</v>
      </c>
      <c r="R507" s="6">
        <v>100</v>
      </c>
      <c r="S507" s="6">
        <v>95.75</v>
      </c>
      <c r="T507" s="6">
        <v>16</v>
      </c>
      <c r="U507" s="6">
        <v>0</v>
      </c>
      <c r="V507" s="6">
        <v>3</v>
      </c>
      <c r="W507" s="6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6">
        <v>0</v>
      </c>
      <c r="AE507">
        <v>0</v>
      </c>
      <c r="AF507">
        <v>0</v>
      </c>
      <c r="AG507">
        <v>0</v>
      </c>
    </row>
    <row r="508" spans="1:33" x14ac:dyDescent="0.25">
      <c r="A508" s="5"/>
      <c r="B508" s="5"/>
      <c r="C508" s="5" t="s">
        <v>169</v>
      </c>
      <c r="D508" s="6"/>
      <c r="E508" s="6" t="s">
        <v>66</v>
      </c>
      <c r="F508" s="6" t="s">
        <v>54</v>
      </c>
      <c r="G508" s="6"/>
      <c r="H508" s="6">
        <v>12</v>
      </c>
      <c r="I508" s="6">
        <v>12</v>
      </c>
      <c r="J508" s="6">
        <v>12</v>
      </c>
      <c r="K508" s="6">
        <v>1644.38</v>
      </c>
      <c r="L508" s="6">
        <v>0</v>
      </c>
      <c r="M508" s="6">
        <v>18792</v>
      </c>
      <c r="N508" s="6">
        <v>18792</v>
      </c>
      <c r="O508" s="6">
        <v>0</v>
      </c>
      <c r="P508" s="6">
        <v>32.96</v>
      </c>
      <c r="Q508" s="6">
        <v>0</v>
      </c>
      <c r="R508" s="6">
        <v>100</v>
      </c>
      <c r="S508" s="6">
        <v>100</v>
      </c>
      <c r="T508" s="6">
        <v>12</v>
      </c>
      <c r="U508" s="6">
        <v>0</v>
      </c>
      <c r="V508" s="6">
        <v>0</v>
      </c>
      <c r="W508" s="6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>
        <v>0</v>
      </c>
      <c r="AF508">
        <v>0</v>
      </c>
      <c r="AG508">
        <v>0</v>
      </c>
    </row>
    <row r="509" spans="1:33" x14ac:dyDescent="0.25">
      <c r="A509" s="5"/>
      <c r="B509" s="5"/>
      <c r="C509" s="5" t="s">
        <v>169</v>
      </c>
      <c r="D509" s="6"/>
      <c r="E509" s="6" t="s">
        <v>90</v>
      </c>
      <c r="F509" s="6" t="s">
        <v>54</v>
      </c>
      <c r="G509" s="6"/>
      <c r="H509" s="6">
        <v>9</v>
      </c>
      <c r="I509" s="6">
        <v>9</v>
      </c>
      <c r="J509" s="6">
        <v>9</v>
      </c>
      <c r="K509" s="6">
        <v>7571</v>
      </c>
      <c r="L509" s="6">
        <v>2344586</v>
      </c>
      <c r="M509" s="6">
        <v>89542</v>
      </c>
      <c r="N509" s="6">
        <v>0</v>
      </c>
      <c r="O509" s="6">
        <v>0</v>
      </c>
      <c r="P509" s="6">
        <v>2452912.7400000002</v>
      </c>
      <c r="Q509" s="6">
        <v>0</v>
      </c>
      <c r="R509" s="6">
        <v>100</v>
      </c>
      <c r="S509" s="6">
        <v>0</v>
      </c>
      <c r="T509" s="6">
        <v>9</v>
      </c>
      <c r="U509" s="6">
        <v>0</v>
      </c>
      <c r="V509" s="6">
        <v>0</v>
      </c>
      <c r="W509" s="6">
        <v>0</v>
      </c>
      <c r="X509" s="6">
        <v>0</v>
      </c>
      <c r="Y509" s="6">
        <v>0</v>
      </c>
      <c r="Z509" s="6">
        <v>0</v>
      </c>
      <c r="AA509" s="6">
        <v>0</v>
      </c>
      <c r="AB509" s="6">
        <v>0</v>
      </c>
      <c r="AC509" s="6">
        <v>0</v>
      </c>
      <c r="AD509" s="6">
        <v>0</v>
      </c>
      <c r="AE509">
        <v>0</v>
      </c>
      <c r="AF509">
        <v>0</v>
      </c>
      <c r="AG509">
        <v>0</v>
      </c>
    </row>
    <row r="510" spans="1:33" x14ac:dyDescent="0.25">
      <c r="A510" s="5"/>
      <c r="B510" s="5"/>
      <c r="C510" s="5" t="s">
        <v>169</v>
      </c>
      <c r="D510" s="6"/>
      <c r="E510" s="6" t="s">
        <v>66</v>
      </c>
      <c r="F510" s="6" t="s">
        <v>54</v>
      </c>
      <c r="G510" s="6"/>
      <c r="H510" s="6">
        <v>11</v>
      </c>
      <c r="I510" s="6">
        <v>11</v>
      </c>
      <c r="J510" s="6">
        <v>11</v>
      </c>
      <c r="K510" s="6">
        <v>1870.67</v>
      </c>
      <c r="L510" s="6">
        <v>27439</v>
      </c>
      <c r="M510" s="6">
        <v>21111</v>
      </c>
      <c r="N510" s="6">
        <v>15527</v>
      </c>
      <c r="O510" s="6">
        <v>0</v>
      </c>
      <c r="P510" s="6">
        <v>33705.67</v>
      </c>
      <c r="Q510" s="6">
        <v>0</v>
      </c>
      <c r="R510" s="6">
        <v>100</v>
      </c>
      <c r="S510" s="6">
        <v>73.55</v>
      </c>
      <c r="T510" s="6">
        <v>8</v>
      </c>
      <c r="U510" s="6">
        <v>1</v>
      </c>
      <c r="V510" s="6">
        <v>2</v>
      </c>
      <c r="W510" s="6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>
        <v>0</v>
      </c>
      <c r="AF510">
        <v>0</v>
      </c>
      <c r="AG510">
        <v>0</v>
      </c>
    </row>
    <row r="511" spans="1:33" x14ac:dyDescent="0.25">
      <c r="A511" s="5"/>
      <c r="B511" s="5"/>
      <c r="C511" s="5" t="s">
        <v>169</v>
      </c>
      <c r="D511" s="6"/>
      <c r="E511" s="6" t="s">
        <v>66</v>
      </c>
      <c r="F511" s="6" t="s">
        <v>54</v>
      </c>
      <c r="G511" s="6"/>
      <c r="H511" s="6">
        <v>8</v>
      </c>
      <c r="I511" s="6">
        <v>8</v>
      </c>
      <c r="J511" s="6">
        <v>8</v>
      </c>
      <c r="K511" s="6">
        <v>3372.7</v>
      </c>
      <c r="L511" s="6">
        <v>0</v>
      </c>
      <c r="M511" s="6">
        <v>36708</v>
      </c>
      <c r="N511" s="6">
        <v>36708</v>
      </c>
      <c r="O511" s="6">
        <v>0</v>
      </c>
      <c r="P511" s="6">
        <v>101.14</v>
      </c>
      <c r="Q511" s="6">
        <v>0</v>
      </c>
      <c r="R511" s="6">
        <v>100</v>
      </c>
      <c r="S511" s="6">
        <v>100</v>
      </c>
      <c r="T511" s="6">
        <v>7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6">
        <v>1</v>
      </c>
      <c r="AE511">
        <v>0</v>
      </c>
      <c r="AF511">
        <v>0</v>
      </c>
      <c r="AG511">
        <v>0</v>
      </c>
    </row>
    <row r="512" spans="1:33" x14ac:dyDescent="0.25">
      <c r="A512" s="5"/>
      <c r="B512" s="5"/>
      <c r="C512" s="5" t="s">
        <v>169</v>
      </c>
      <c r="D512" s="6"/>
      <c r="E512" s="6" t="s">
        <v>66</v>
      </c>
      <c r="F512" s="6" t="s">
        <v>54</v>
      </c>
      <c r="G512" s="6"/>
      <c r="H512" s="6">
        <v>32</v>
      </c>
      <c r="I512" s="6">
        <v>32</v>
      </c>
      <c r="J512" s="6">
        <v>32</v>
      </c>
      <c r="K512" s="6">
        <v>435</v>
      </c>
      <c r="L512" s="6">
        <v>-17942</v>
      </c>
      <c r="M512" s="6">
        <v>10832</v>
      </c>
      <c r="N512" s="6">
        <v>1212</v>
      </c>
      <c r="O512" s="6">
        <v>0</v>
      </c>
      <c r="P512" s="6">
        <v>-7731.27</v>
      </c>
      <c r="Q512" s="6">
        <v>0</v>
      </c>
      <c r="R512" s="6">
        <v>100</v>
      </c>
      <c r="S512" s="6">
        <v>11.19</v>
      </c>
      <c r="T512" s="6">
        <v>30</v>
      </c>
      <c r="U512" s="6">
        <v>0</v>
      </c>
      <c r="V512" s="6">
        <v>0</v>
      </c>
      <c r="W512" s="6">
        <v>2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>
        <v>0</v>
      </c>
      <c r="AF512">
        <v>0</v>
      </c>
      <c r="AG512">
        <v>0</v>
      </c>
    </row>
    <row r="513" spans="1:33" x14ac:dyDescent="0.25">
      <c r="A513" s="5"/>
      <c r="B513" s="5"/>
      <c r="C513" s="5" t="s">
        <v>169</v>
      </c>
      <c r="D513" s="6"/>
      <c r="E513" s="6" t="s">
        <v>74</v>
      </c>
      <c r="F513" s="6" t="s">
        <v>54</v>
      </c>
      <c r="G513" s="6"/>
      <c r="H513" s="6">
        <v>9</v>
      </c>
      <c r="I513" s="6">
        <v>9</v>
      </c>
      <c r="J513" s="6">
        <v>9</v>
      </c>
      <c r="K513" s="6">
        <v>4380</v>
      </c>
      <c r="L513" s="6">
        <v>2330333</v>
      </c>
      <c r="M513" s="6">
        <v>57600</v>
      </c>
      <c r="N513" s="6">
        <v>0</v>
      </c>
      <c r="O513" s="6">
        <v>0</v>
      </c>
      <c r="P513" s="6">
        <v>2404097.37</v>
      </c>
      <c r="Q513" s="6">
        <v>0</v>
      </c>
      <c r="R513" s="6">
        <v>100</v>
      </c>
      <c r="S513" s="6">
        <v>0</v>
      </c>
      <c r="T513" s="6">
        <v>9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>
        <v>0</v>
      </c>
      <c r="AF513">
        <v>0</v>
      </c>
      <c r="AG513">
        <v>0</v>
      </c>
    </row>
    <row r="514" spans="1:33" x14ac:dyDescent="0.25">
      <c r="A514" s="5"/>
      <c r="B514" s="5"/>
      <c r="C514" s="5" t="s">
        <v>169</v>
      </c>
      <c r="D514" s="6"/>
      <c r="E514" s="6" t="s">
        <v>74</v>
      </c>
      <c r="F514" s="6" t="s">
        <v>54</v>
      </c>
      <c r="G514" s="6"/>
      <c r="H514" s="6">
        <v>21</v>
      </c>
      <c r="I514" s="6">
        <v>21</v>
      </c>
      <c r="J514" s="6">
        <v>21</v>
      </c>
      <c r="K514" s="6">
        <v>4164</v>
      </c>
      <c r="L514" s="6">
        <v>4998161</v>
      </c>
      <c r="M514" s="6">
        <v>74718</v>
      </c>
      <c r="N514" s="6">
        <v>0</v>
      </c>
      <c r="O514" s="6">
        <v>0</v>
      </c>
      <c r="P514" s="6">
        <v>5104478.62</v>
      </c>
      <c r="Q514" s="6">
        <v>0</v>
      </c>
      <c r="R514" s="6">
        <v>100</v>
      </c>
      <c r="S514" s="6">
        <v>0</v>
      </c>
      <c r="T514" s="6">
        <v>21</v>
      </c>
      <c r="U514" s="6">
        <v>0</v>
      </c>
      <c r="V514" s="6">
        <v>0</v>
      </c>
      <c r="W514" s="6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>
        <v>0</v>
      </c>
      <c r="AF514">
        <v>0</v>
      </c>
      <c r="AG514">
        <v>0</v>
      </c>
    </row>
    <row r="515" spans="1:33" x14ac:dyDescent="0.25">
      <c r="A515" s="5"/>
      <c r="B515" s="5"/>
      <c r="C515" s="5" t="s">
        <v>169</v>
      </c>
      <c r="D515" s="6"/>
      <c r="E515" s="6" t="s">
        <v>44</v>
      </c>
      <c r="F515" s="6" t="s">
        <v>54</v>
      </c>
      <c r="G515" s="6"/>
      <c r="H515" s="6">
        <v>1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>
        <v>0</v>
      </c>
      <c r="P515" s="6">
        <v>0</v>
      </c>
      <c r="Q515" s="6">
        <v>1</v>
      </c>
      <c r="R515" s="6">
        <v>0</v>
      </c>
      <c r="S515" s="6">
        <v>0</v>
      </c>
      <c r="T515" s="6">
        <v>0</v>
      </c>
      <c r="U515" s="6">
        <v>0</v>
      </c>
      <c r="V515" s="6">
        <v>0</v>
      </c>
      <c r="W515" s="6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>
        <v>0</v>
      </c>
      <c r="AF515">
        <v>0</v>
      </c>
      <c r="AG515">
        <v>0</v>
      </c>
    </row>
    <row r="516" spans="1:33" x14ac:dyDescent="0.25">
      <c r="A516" s="5"/>
      <c r="B516" s="5"/>
      <c r="C516" s="5" t="s">
        <v>169</v>
      </c>
      <c r="D516" s="6"/>
      <c r="E516" s="6" t="s">
        <v>44</v>
      </c>
      <c r="F516" s="6" t="s">
        <v>54</v>
      </c>
      <c r="G516" s="6"/>
      <c r="H516" s="6">
        <v>13</v>
      </c>
      <c r="I516" s="6">
        <v>13</v>
      </c>
      <c r="J516" s="6">
        <v>13</v>
      </c>
      <c r="K516" s="6">
        <v>2462</v>
      </c>
      <c r="L516" s="6">
        <v>-65722</v>
      </c>
      <c r="M516" s="6">
        <v>30702</v>
      </c>
      <c r="N516" s="6">
        <v>0</v>
      </c>
      <c r="O516" s="6">
        <v>0</v>
      </c>
      <c r="P516" s="6">
        <v>-32722.27</v>
      </c>
      <c r="Q516" s="6">
        <v>0</v>
      </c>
      <c r="R516" s="6">
        <v>100</v>
      </c>
      <c r="S516" s="6">
        <v>0</v>
      </c>
      <c r="T516" s="6">
        <v>13</v>
      </c>
      <c r="U516" s="6">
        <v>0</v>
      </c>
      <c r="V516" s="6">
        <v>0</v>
      </c>
      <c r="W516" s="6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6">
        <v>0</v>
      </c>
      <c r="AE516">
        <v>0</v>
      </c>
      <c r="AF516">
        <v>0</v>
      </c>
      <c r="AG516">
        <v>0</v>
      </c>
    </row>
    <row r="517" spans="1:33" x14ac:dyDescent="0.25">
      <c r="A517" s="5"/>
      <c r="B517" s="5"/>
      <c r="C517" s="5" t="s">
        <v>169</v>
      </c>
      <c r="D517" s="6"/>
      <c r="E517" s="6" t="s">
        <v>44</v>
      </c>
      <c r="F517" s="6" t="s">
        <v>54</v>
      </c>
      <c r="G517" s="6"/>
      <c r="H517" s="6">
        <v>19</v>
      </c>
      <c r="I517" s="6">
        <v>19</v>
      </c>
      <c r="J517" s="6">
        <v>19</v>
      </c>
      <c r="K517" s="6">
        <v>3610</v>
      </c>
      <c r="L517" s="6">
        <v>1265431</v>
      </c>
      <c r="M517" s="6">
        <v>47245</v>
      </c>
      <c r="N517" s="6">
        <v>0</v>
      </c>
      <c r="O517" s="6">
        <v>0</v>
      </c>
      <c r="P517" s="6">
        <v>1320895.23</v>
      </c>
      <c r="Q517" s="6">
        <v>0</v>
      </c>
      <c r="R517" s="6">
        <v>100</v>
      </c>
      <c r="S517" s="6">
        <v>0</v>
      </c>
      <c r="T517" s="6">
        <v>19</v>
      </c>
      <c r="U517" s="6">
        <v>0</v>
      </c>
      <c r="V517" s="6">
        <v>0</v>
      </c>
      <c r="W517" s="6">
        <v>0</v>
      </c>
      <c r="X517" s="6">
        <v>0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6">
        <v>0</v>
      </c>
      <c r="AE517">
        <v>0</v>
      </c>
      <c r="AF517">
        <v>0</v>
      </c>
      <c r="AG517">
        <v>0</v>
      </c>
    </row>
    <row r="518" spans="1:33" x14ac:dyDescent="0.25">
      <c r="A518" s="5"/>
      <c r="B518" s="5"/>
      <c r="C518" s="5" t="s">
        <v>169</v>
      </c>
      <c r="D518" s="6"/>
      <c r="E518" s="6" t="s">
        <v>74</v>
      </c>
      <c r="F518" s="6" t="s">
        <v>54</v>
      </c>
      <c r="G518" s="6"/>
      <c r="H518" s="6">
        <v>22</v>
      </c>
      <c r="I518" s="6">
        <v>22</v>
      </c>
      <c r="J518" s="6">
        <v>22</v>
      </c>
      <c r="K518" s="6">
        <v>5545</v>
      </c>
      <c r="L518" s="6">
        <v>2916780</v>
      </c>
      <c r="M518" s="6">
        <v>68158</v>
      </c>
      <c r="N518" s="6">
        <v>0</v>
      </c>
      <c r="O518" s="6">
        <v>0</v>
      </c>
      <c r="P518" s="6">
        <v>2999737.62</v>
      </c>
      <c r="Q518" s="6">
        <v>0</v>
      </c>
      <c r="R518" s="6">
        <v>100</v>
      </c>
      <c r="S518" s="6">
        <v>0</v>
      </c>
      <c r="T518" s="6">
        <v>22</v>
      </c>
      <c r="U518" s="6">
        <v>0</v>
      </c>
      <c r="V518" s="6">
        <v>0</v>
      </c>
      <c r="W518" s="6">
        <v>0</v>
      </c>
      <c r="X518" s="6">
        <v>0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6">
        <v>0</v>
      </c>
      <c r="AE518">
        <v>0</v>
      </c>
      <c r="AF518">
        <v>0</v>
      </c>
      <c r="AG518">
        <v>0</v>
      </c>
    </row>
    <row r="519" spans="1:33" x14ac:dyDescent="0.25">
      <c r="A519" s="5"/>
      <c r="B519" s="5"/>
      <c r="C519" s="5" t="s">
        <v>169</v>
      </c>
      <c r="D519" s="6"/>
      <c r="E519" s="6" t="s">
        <v>44</v>
      </c>
      <c r="F519" s="6" t="s">
        <v>54</v>
      </c>
      <c r="G519" s="6"/>
      <c r="H519" s="6">
        <v>28</v>
      </c>
      <c r="I519" s="6">
        <v>28</v>
      </c>
      <c r="J519" s="6">
        <v>28</v>
      </c>
      <c r="K519" s="6">
        <v>10537</v>
      </c>
      <c r="L519" s="6">
        <v>552268</v>
      </c>
      <c r="M519" s="6">
        <v>101827</v>
      </c>
      <c r="N519" s="6">
        <v>0</v>
      </c>
      <c r="O519" s="6">
        <v>0</v>
      </c>
      <c r="P519" s="6">
        <v>657472.97</v>
      </c>
      <c r="Q519" s="6">
        <v>0</v>
      </c>
      <c r="R519" s="6">
        <v>100</v>
      </c>
      <c r="S519" s="6">
        <v>0</v>
      </c>
      <c r="T519" s="6">
        <v>28</v>
      </c>
      <c r="U519" s="6">
        <v>0</v>
      </c>
      <c r="V519" s="6">
        <v>0</v>
      </c>
      <c r="W519" s="6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>
        <v>0</v>
      </c>
      <c r="AF519">
        <v>0</v>
      </c>
      <c r="AG519">
        <v>0</v>
      </c>
    </row>
    <row r="520" spans="1:33" x14ac:dyDescent="0.25">
      <c r="A520" s="5"/>
      <c r="B520" s="5"/>
      <c r="C520" s="5" t="s">
        <v>169</v>
      </c>
      <c r="D520" s="6"/>
      <c r="E520" s="6" t="s">
        <v>74</v>
      </c>
      <c r="F520" s="6" t="s">
        <v>54</v>
      </c>
      <c r="G520" s="6"/>
      <c r="H520" s="6">
        <v>20</v>
      </c>
      <c r="I520" s="6">
        <v>20</v>
      </c>
      <c r="J520" s="6">
        <v>18</v>
      </c>
      <c r="K520" s="6">
        <v>2444</v>
      </c>
      <c r="L520" s="6">
        <v>1240127</v>
      </c>
      <c r="M520" s="6">
        <v>32186</v>
      </c>
      <c r="N520" s="6">
        <v>0</v>
      </c>
      <c r="O520" s="6">
        <v>0</v>
      </c>
      <c r="P520" s="6">
        <v>1278649.54</v>
      </c>
      <c r="Q520" s="6">
        <v>0</v>
      </c>
      <c r="R520" s="6">
        <v>0</v>
      </c>
      <c r="S520" s="6">
        <v>0</v>
      </c>
      <c r="T520" s="6">
        <v>18</v>
      </c>
      <c r="U520" s="6">
        <v>0</v>
      </c>
      <c r="V520" s="6">
        <v>0</v>
      </c>
      <c r="W520" s="6">
        <v>0</v>
      </c>
      <c r="X520" s="6">
        <v>0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6">
        <v>0</v>
      </c>
      <c r="AE520">
        <v>0</v>
      </c>
      <c r="AF520">
        <v>0</v>
      </c>
      <c r="AG520">
        <v>0</v>
      </c>
    </row>
    <row r="521" spans="1:33" x14ac:dyDescent="0.25">
      <c r="A521" s="5"/>
      <c r="B521" s="5"/>
      <c r="C521" s="5" t="s">
        <v>169</v>
      </c>
      <c r="D521" s="6"/>
      <c r="E521" s="6" t="s">
        <v>58</v>
      </c>
      <c r="F521" s="6" t="s">
        <v>54</v>
      </c>
      <c r="G521" s="6"/>
      <c r="H521" s="6">
        <v>6</v>
      </c>
      <c r="I521" s="6">
        <v>6</v>
      </c>
      <c r="J521" s="6">
        <v>6</v>
      </c>
      <c r="K521" s="6">
        <v>1270</v>
      </c>
      <c r="L521" s="6">
        <v>97337</v>
      </c>
      <c r="M521" s="6">
        <v>15576</v>
      </c>
      <c r="N521" s="6">
        <v>0</v>
      </c>
      <c r="O521" s="6">
        <v>0</v>
      </c>
      <c r="P521" s="6">
        <v>114679.79</v>
      </c>
      <c r="Q521" s="6">
        <v>0</v>
      </c>
      <c r="R521" s="6">
        <v>100</v>
      </c>
      <c r="S521" s="6">
        <v>0</v>
      </c>
      <c r="T521" s="6">
        <v>6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>
        <v>0</v>
      </c>
      <c r="AF521">
        <v>0</v>
      </c>
      <c r="AG521">
        <v>0</v>
      </c>
    </row>
    <row r="522" spans="1:33" x14ac:dyDescent="0.25">
      <c r="A522" s="5"/>
      <c r="B522" s="5"/>
      <c r="C522" s="5" t="s">
        <v>169</v>
      </c>
      <c r="D522" s="6"/>
      <c r="E522" s="6" t="s">
        <v>44</v>
      </c>
      <c r="F522" s="6" t="s">
        <v>54</v>
      </c>
      <c r="G522" s="6"/>
      <c r="H522" s="6">
        <v>28</v>
      </c>
      <c r="I522" s="6">
        <v>27</v>
      </c>
      <c r="J522" s="6">
        <v>27</v>
      </c>
      <c r="K522" s="6">
        <v>4007</v>
      </c>
      <c r="L522" s="6">
        <v>3325870</v>
      </c>
      <c r="M522" s="6">
        <v>70801</v>
      </c>
      <c r="N522" s="6">
        <v>0</v>
      </c>
      <c r="O522" s="6">
        <v>0</v>
      </c>
      <c r="P522" s="6">
        <v>3421477.53</v>
      </c>
      <c r="Q522" s="6">
        <v>1</v>
      </c>
      <c r="R522" s="6">
        <v>100</v>
      </c>
      <c r="S522" s="6">
        <v>0</v>
      </c>
      <c r="T522" s="6">
        <v>27</v>
      </c>
      <c r="U522" s="6">
        <v>0</v>
      </c>
      <c r="V522" s="6">
        <v>0</v>
      </c>
      <c r="W522" s="6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>
        <v>0</v>
      </c>
      <c r="AF522">
        <v>0</v>
      </c>
      <c r="AG522">
        <v>0</v>
      </c>
    </row>
    <row r="523" spans="1:33" x14ac:dyDescent="0.25">
      <c r="A523" s="5"/>
      <c r="B523" s="5"/>
      <c r="C523" s="5" t="s">
        <v>169</v>
      </c>
      <c r="D523" s="6"/>
      <c r="E523" s="6" t="s">
        <v>58</v>
      </c>
      <c r="F523" s="6" t="s">
        <v>54</v>
      </c>
      <c r="G523" s="6"/>
      <c r="H523" s="6">
        <v>5</v>
      </c>
      <c r="I523" s="6">
        <v>4</v>
      </c>
      <c r="J523" s="6">
        <v>4</v>
      </c>
      <c r="K523" s="6">
        <v>762</v>
      </c>
      <c r="L523" s="6">
        <v>112141</v>
      </c>
      <c r="M523" s="6">
        <v>11071</v>
      </c>
      <c r="N523" s="6">
        <v>0</v>
      </c>
      <c r="O523" s="6">
        <v>0</v>
      </c>
      <c r="P523" s="6">
        <v>124067.23</v>
      </c>
      <c r="Q523" s="6">
        <v>1</v>
      </c>
      <c r="R523" s="6">
        <v>100</v>
      </c>
      <c r="S523" s="6">
        <v>0</v>
      </c>
      <c r="T523" s="6">
        <v>4</v>
      </c>
      <c r="U523" s="6">
        <v>0</v>
      </c>
      <c r="V523" s="6">
        <v>0</v>
      </c>
      <c r="W523" s="6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>
        <v>0</v>
      </c>
      <c r="AF523">
        <v>0</v>
      </c>
      <c r="AG523">
        <v>0</v>
      </c>
    </row>
    <row r="524" spans="1:33" x14ac:dyDescent="0.25">
      <c r="A524" s="5"/>
      <c r="B524" s="5"/>
      <c r="C524" s="5" t="s">
        <v>169</v>
      </c>
      <c r="D524" s="6"/>
      <c r="E524" s="6" t="s">
        <v>66</v>
      </c>
      <c r="F524" s="6" t="s">
        <v>54</v>
      </c>
      <c r="G524" s="6"/>
      <c r="H524" s="6">
        <v>10</v>
      </c>
      <c r="I524" s="6">
        <v>10</v>
      </c>
      <c r="J524" s="6">
        <v>10</v>
      </c>
      <c r="K524" s="6">
        <v>3461.58</v>
      </c>
      <c r="L524" s="6">
        <v>0</v>
      </c>
      <c r="M524" s="6">
        <v>34923</v>
      </c>
      <c r="N524" s="6">
        <v>34923</v>
      </c>
      <c r="O524" s="6">
        <v>0</v>
      </c>
      <c r="P524" s="6">
        <v>73.569999999999993</v>
      </c>
      <c r="Q524" s="6">
        <v>0</v>
      </c>
      <c r="R524" s="6">
        <v>100</v>
      </c>
      <c r="S524" s="6">
        <v>100</v>
      </c>
      <c r="T524" s="6">
        <v>10</v>
      </c>
      <c r="U524" s="6">
        <v>0</v>
      </c>
      <c r="V524" s="6">
        <v>0</v>
      </c>
      <c r="W524" s="6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>
        <v>0</v>
      </c>
      <c r="AF524">
        <v>0</v>
      </c>
      <c r="AG524">
        <v>0</v>
      </c>
    </row>
    <row r="525" spans="1:33" x14ac:dyDescent="0.25">
      <c r="A525" s="5"/>
      <c r="B525" s="5"/>
      <c r="C525" s="5" t="s">
        <v>169</v>
      </c>
      <c r="D525" s="6"/>
      <c r="E525" s="6" t="s">
        <v>58</v>
      </c>
      <c r="F525" s="6" t="s">
        <v>54</v>
      </c>
      <c r="G525" s="6"/>
      <c r="H525" s="6">
        <v>1</v>
      </c>
      <c r="I525" s="6">
        <v>1</v>
      </c>
      <c r="J525" s="6">
        <v>1</v>
      </c>
      <c r="K525" s="6">
        <v>100</v>
      </c>
      <c r="L525" s="6">
        <v>108117</v>
      </c>
      <c r="M525" s="6">
        <v>2008</v>
      </c>
      <c r="N525" s="6">
        <v>0</v>
      </c>
      <c r="O525" s="6">
        <v>0</v>
      </c>
      <c r="P525" s="6">
        <v>110896.92</v>
      </c>
      <c r="Q525" s="6">
        <v>0</v>
      </c>
      <c r="R525" s="6">
        <v>100</v>
      </c>
      <c r="S525" s="6">
        <v>0</v>
      </c>
      <c r="T525" s="6">
        <v>1</v>
      </c>
      <c r="U525" s="6">
        <v>0</v>
      </c>
      <c r="V525" s="6">
        <v>0</v>
      </c>
      <c r="W525" s="6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>
        <v>0</v>
      </c>
      <c r="AF525">
        <v>0</v>
      </c>
      <c r="AG525">
        <v>0</v>
      </c>
    </row>
    <row r="526" spans="1:33" x14ac:dyDescent="0.25">
      <c r="A526" s="5"/>
      <c r="B526" s="5"/>
      <c r="C526" s="5" t="s">
        <v>169</v>
      </c>
      <c r="D526" s="6"/>
      <c r="E526" s="6" t="s">
        <v>58</v>
      </c>
      <c r="F526" s="6" t="s">
        <v>54</v>
      </c>
      <c r="G526" s="6"/>
      <c r="H526" s="6">
        <v>9</v>
      </c>
      <c r="I526" s="6">
        <v>8</v>
      </c>
      <c r="J526" s="6">
        <v>8</v>
      </c>
      <c r="K526" s="6">
        <v>908</v>
      </c>
      <c r="L526" s="6">
        <v>204153</v>
      </c>
      <c r="M526" s="6">
        <v>15499</v>
      </c>
      <c r="N526" s="6">
        <v>0</v>
      </c>
      <c r="O526" s="6">
        <v>0</v>
      </c>
      <c r="P526" s="6">
        <v>221679.2</v>
      </c>
      <c r="Q526" s="6">
        <v>1</v>
      </c>
      <c r="R526" s="6">
        <v>100</v>
      </c>
      <c r="S526" s="6">
        <v>0</v>
      </c>
      <c r="T526" s="6">
        <v>8</v>
      </c>
      <c r="U526" s="6">
        <v>0</v>
      </c>
      <c r="V526" s="6">
        <v>0</v>
      </c>
      <c r="W526" s="6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>
        <v>0</v>
      </c>
      <c r="AF526">
        <v>0</v>
      </c>
      <c r="AG526">
        <v>0</v>
      </c>
    </row>
    <row r="527" spans="1:33" x14ac:dyDescent="0.25">
      <c r="A527" s="5"/>
      <c r="B527" s="5"/>
      <c r="C527" s="5" t="s">
        <v>169</v>
      </c>
      <c r="D527" s="6"/>
      <c r="E527" s="6" t="s">
        <v>58</v>
      </c>
      <c r="F527" s="6" t="s">
        <v>54</v>
      </c>
      <c r="G527" s="6"/>
      <c r="H527" s="6">
        <v>1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>
        <v>0</v>
      </c>
      <c r="P527" s="6">
        <v>0</v>
      </c>
      <c r="Q527" s="6">
        <v>1</v>
      </c>
      <c r="R527" s="6">
        <v>0</v>
      </c>
      <c r="S527" s="6">
        <v>0</v>
      </c>
      <c r="T527" s="6">
        <v>0</v>
      </c>
      <c r="U527" s="6">
        <v>0</v>
      </c>
      <c r="V527" s="6">
        <v>0</v>
      </c>
      <c r="W527" s="6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>
        <v>0</v>
      </c>
      <c r="AF527">
        <v>0</v>
      </c>
      <c r="AG527">
        <v>0</v>
      </c>
    </row>
    <row r="528" spans="1:33" x14ac:dyDescent="0.25">
      <c r="A528" s="5"/>
      <c r="B528" s="5"/>
      <c r="C528" s="5" t="s">
        <v>169</v>
      </c>
      <c r="D528" s="6"/>
      <c r="E528" s="6" t="s">
        <v>66</v>
      </c>
      <c r="F528" s="6" t="s">
        <v>54</v>
      </c>
      <c r="G528" s="6"/>
      <c r="H528" s="6">
        <v>14</v>
      </c>
      <c r="I528" s="6">
        <v>13</v>
      </c>
      <c r="J528" s="6">
        <v>13</v>
      </c>
      <c r="K528" s="6">
        <v>4297.55</v>
      </c>
      <c r="L528" s="6">
        <v>-288000</v>
      </c>
      <c r="M528" s="6">
        <v>44291</v>
      </c>
      <c r="N528" s="6">
        <v>44291</v>
      </c>
      <c r="O528" s="6">
        <v>0</v>
      </c>
      <c r="P528" s="6">
        <v>-287939.13</v>
      </c>
      <c r="Q528" s="6">
        <v>1</v>
      </c>
      <c r="R528" s="6">
        <v>100</v>
      </c>
      <c r="S528" s="6">
        <v>100</v>
      </c>
      <c r="T528" s="6">
        <v>13</v>
      </c>
      <c r="U528" s="6">
        <v>0</v>
      </c>
      <c r="V528" s="6">
        <v>0</v>
      </c>
      <c r="W528" s="6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>
        <v>0</v>
      </c>
      <c r="AF528">
        <v>0</v>
      </c>
      <c r="AG528">
        <v>0</v>
      </c>
    </row>
    <row r="529" spans="1:33" x14ac:dyDescent="0.25">
      <c r="A529" s="5"/>
      <c r="B529" s="5"/>
      <c r="C529" s="5" t="s">
        <v>169</v>
      </c>
      <c r="D529" s="6"/>
      <c r="E529" s="6" t="s">
        <v>58</v>
      </c>
      <c r="F529" s="6" t="s">
        <v>54</v>
      </c>
      <c r="G529" s="6"/>
      <c r="H529" s="6">
        <v>12</v>
      </c>
      <c r="I529" s="6">
        <v>12</v>
      </c>
      <c r="J529" s="6">
        <v>12</v>
      </c>
      <c r="K529" s="6">
        <v>7609</v>
      </c>
      <c r="L529" s="6">
        <v>602240</v>
      </c>
      <c r="M529" s="6">
        <v>79107</v>
      </c>
      <c r="N529" s="6">
        <v>0</v>
      </c>
      <c r="O529" s="6">
        <v>0</v>
      </c>
      <c r="P529" s="6">
        <v>686862.97</v>
      </c>
      <c r="Q529" s="6">
        <v>0</v>
      </c>
      <c r="R529" s="6">
        <v>100</v>
      </c>
      <c r="S529" s="6">
        <v>0</v>
      </c>
      <c r="T529" s="6">
        <v>12</v>
      </c>
      <c r="U529" s="6">
        <v>0</v>
      </c>
      <c r="V529" s="6">
        <v>0</v>
      </c>
      <c r="W529" s="6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>
        <v>0</v>
      </c>
      <c r="AF529">
        <v>0</v>
      </c>
      <c r="AG529">
        <v>0</v>
      </c>
    </row>
    <row r="530" spans="1:33" x14ac:dyDescent="0.25">
      <c r="A530" s="5"/>
      <c r="B530" s="5"/>
      <c r="C530" s="5" t="s">
        <v>169</v>
      </c>
      <c r="D530" s="6"/>
      <c r="E530" s="6" t="s">
        <v>74</v>
      </c>
      <c r="F530" s="6" t="s">
        <v>54</v>
      </c>
      <c r="G530" s="6"/>
      <c r="H530" s="6">
        <v>18</v>
      </c>
      <c r="I530" s="6">
        <v>17</v>
      </c>
      <c r="J530" s="6">
        <v>17</v>
      </c>
      <c r="K530" s="6">
        <v>5119</v>
      </c>
      <c r="L530" s="6">
        <v>2883985</v>
      </c>
      <c r="M530" s="6">
        <v>51697</v>
      </c>
      <c r="N530" s="6">
        <v>0</v>
      </c>
      <c r="O530" s="6">
        <v>0</v>
      </c>
      <c r="P530" s="6">
        <v>2939084.68</v>
      </c>
      <c r="Q530" s="6">
        <v>1</v>
      </c>
      <c r="R530" s="6">
        <v>100</v>
      </c>
      <c r="S530" s="6">
        <v>0</v>
      </c>
      <c r="T530" s="6">
        <v>16</v>
      </c>
      <c r="U530" s="6">
        <v>0</v>
      </c>
      <c r="V530" s="6">
        <v>1</v>
      </c>
      <c r="W530" s="6">
        <v>0</v>
      </c>
      <c r="X530" s="6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>
        <v>0</v>
      </c>
      <c r="AF530">
        <v>0</v>
      </c>
      <c r="AG530">
        <v>0</v>
      </c>
    </row>
    <row r="531" spans="1:33" x14ac:dyDescent="0.25">
      <c r="A531" s="5"/>
      <c r="B531" s="5"/>
      <c r="C531" s="5" t="s">
        <v>170</v>
      </c>
      <c r="D531" s="6"/>
      <c r="E531" s="6" t="s">
        <v>44</v>
      </c>
      <c r="F531" s="6" t="s">
        <v>56</v>
      </c>
      <c r="G531" s="6"/>
      <c r="H531" s="6">
        <v>5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>
        <v>0</v>
      </c>
      <c r="P531" s="6">
        <v>0</v>
      </c>
      <c r="Q531" s="6">
        <v>5</v>
      </c>
      <c r="R531" s="6">
        <v>0</v>
      </c>
      <c r="S531" s="6">
        <v>0</v>
      </c>
      <c r="T531" s="6">
        <v>0</v>
      </c>
      <c r="U531" s="6">
        <v>0</v>
      </c>
      <c r="V531" s="6">
        <v>0</v>
      </c>
      <c r="W531" s="6">
        <v>0</v>
      </c>
      <c r="X531" s="6">
        <v>0</v>
      </c>
      <c r="Y531" s="6">
        <v>0</v>
      </c>
      <c r="Z531" s="6">
        <v>0</v>
      </c>
      <c r="AA531" s="6">
        <v>0</v>
      </c>
      <c r="AB531" s="6">
        <v>0</v>
      </c>
      <c r="AC531" s="6">
        <v>0</v>
      </c>
      <c r="AD531" s="6">
        <v>0</v>
      </c>
      <c r="AE531">
        <v>0</v>
      </c>
      <c r="AF531">
        <v>0</v>
      </c>
      <c r="AG531">
        <v>0</v>
      </c>
    </row>
    <row r="532" spans="1:33" x14ac:dyDescent="0.25">
      <c r="A532" s="5"/>
      <c r="B532" s="5"/>
      <c r="C532" s="5" t="s">
        <v>170</v>
      </c>
      <c r="D532" s="6"/>
      <c r="E532" s="6" t="s">
        <v>74</v>
      </c>
      <c r="F532" s="6" t="s">
        <v>56</v>
      </c>
      <c r="G532" s="6"/>
      <c r="H532" s="6">
        <v>6</v>
      </c>
      <c r="I532" s="6">
        <v>1</v>
      </c>
      <c r="J532" s="6">
        <v>1</v>
      </c>
      <c r="K532" s="6">
        <v>467.4</v>
      </c>
      <c r="L532" s="6">
        <v>11162</v>
      </c>
      <c r="M532" s="6">
        <v>8936</v>
      </c>
      <c r="N532" s="6">
        <v>2026</v>
      </c>
      <c r="O532" s="6">
        <v>0</v>
      </c>
      <c r="P532" s="6">
        <v>18145.07</v>
      </c>
      <c r="Q532" s="6">
        <v>2</v>
      </c>
      <c r="R532" s="6">
        <v>100</v>
      </c>
      <c r="S532" s="6">
        <v>22.67</v>
      </c>
      <c r="T532" s="6">
        <v>1</v>
      </c>
      <c r="U532" s="6">
        <v>0</v>
      </c>
      <c r="V532" s="6">
        <v>0</v>
      </c>
      <c r="W532" s="6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>
        <v>0</v>
      </c>
      <c r="AF532">
        <v>0</v>
      </c>
      <c r="AG532">
        <v>0</v>
      </c>
    </row>
    <row r="533" spans="1:33" x14ac:dyDescent="0.25">
      <c r="A533" s="5"/>
      <c r="B533" s="5"/>
      <c r="C533" s="5" t="s">
        <v>170</v>
      </c>
      <c r="D533" s="6"/>
      <c r="E533" s="6" t="s">
        <v>66</v>
      </c>
      <c r="F533" s="6" t="s">
        <v>56</v>
      </c>
      <c r="G533" s="6"/>
      <c r="H533" s="6">
        <v>102</v>
      </c>
      <c r="I533" s="6">
        <v>11</v>
      </c>
      <c r="J533" s="6">
        <v>11</v>
      </c>
      <c r="K533" s="6">
        <v>1044.72</v>
      </c>
      <c r="L533" s="6">
        <v>-45119</v>
      </c>
      <c r="M533" s="6">
        <v>15896</v>
      </c>
      <c r="N533" s="6">
        <v>9235</v>
      </c>
      <c r="O533" s="6">
        <v>16800</v>
      </c>
      <c r="P533" s="6">
        <v>-55108.81</v>
      </c>
      <c r="Q533" s="6">
        <v>89</v>
      </c>
      <c r="R533" s="6">
        <v>100</v>
      </c>
      <c r="S533" s="6">
        <v>58.1</v>
      </c>
      <c r="T533" s="6">
        <v>11</v>
      </c>
      <c r="U533" s="6">
        <v>0</v>
      </c>
      <c r="V533" s="6">
        <v>0</v>
      </c>
      <c r="W533" s="6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>
        <v>0</v>
      </c>
      <c r="AF533">
        <v>0</v>
      </c>
      <c r="AG533">
        <v>0</v>
      </c>
    </row>
    <row r="534" spans="1:33" x14ac:dyDescent="0.25">
      <c r="A534" s="5"/>
      <c r="B534" s="5"/>
      <c r="C534" s="5" t="s">
        <v>170</v>
      </c>
      <c r="D534" s="6"/>
      <c r="E534" s="6" t="s">
        <v>44</v>
      </c>
      <c r="F534" s="6" t="s">
        <v>56</v>
      </c>
      <c r="G534" s="6"/>
      <c r="H534" s="6">
        <v>3</v>
      </c>
      <c r="I534" s="6">
        <v>1</v>
      </c>
      <c r="J534" s="6">
        <v>1</v>
      </c>
      <c r="K534" s="6">
        <v>94</v>
      </c>
      <c r="L534" s="6">
        <v>-7627</v>
      </c>
      <c r="M534" s="6">
        <v>1339</v>
      </c>
      <c r="N534" s="6">
        <v>0</v>
      </c>
      <c r="O534" s="6">
        <v>0</v>
      </c>
      <c r="P534" s="6">
        <v>-6288</v>
      </c>
      <c r="Q534" s="6">
        <v>2</v>
      </c>
      <c r="R534" s="6">
        <v>100</v>
      </c>
      <c r="S534" s="6">
        <v>0</v>
      </c>
      <c r="T534" s="6">
        <v>1</v>
      </c>
      <c r="U534" s="6">
        <v>0</v>
      </c>
      <c r="V534" s="6">
        <v>0</v>
      </c>
      <c r="W534" s="6">
        <v>0</v>
      </c>
      <c r="X534" s="6">
        <v>0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>
        <v>0</v>
      </c>
      <c r="AF534">
        <v>0</v>
      </c>
      <c r="AG534">
        <v>0</v>
      </c>
    </row>
    <row r="535" spans="1:33" x14ac:dyDescent="0.25">
      <c r="A535" s="5"/>
      <c r="B535" s="5"/>
      <c r="C535" s="5" t="s">
        <v>170</v>
      </c>
      <c r="D535" s="6"/>
      <c r="E535" s="6" t="s">
        <v>44</v>
      </c>
      <c r="F535" s="6" t="s">
        <v>56</v>
      </c>
      <c r="G535" s="6"/>
      <c r="H535" s="6">
        <v>1</v>
      </c>
      <c r="I535" s="6">
        <v>0</v>
      </c>
      <c r="J535" s="6">
        <v>0</v>
      </c>
      <c r="K535" s="6">
        <v>0</v>
      </c>
      <c r="L535" s="6">
        <v>5514</v>
      </c>
      <c r="M535" s="6">
        <v>0</v>
      </c>
      <c r="N535" s="6">
        <v>0</v>
      </c>
      <c r="O535" s="6">
        <v>0</v>
      </c>
      <c r="P535" s="6">
        <v>5514</v>
      </c>
      <c r="Q535" s="6">
        <v>0</v>
      </c>
      <c r="R535" s="6">
        <v>0</v>
      </c>
      <c r="S535" s="6">
        <v>0</v>
      </c>
      <c r="T535" s="6">
        <v>0</v>
      </c>
      <c r="U535" s="6">
        <v>0</v>
      </c>
      <c r="V535" s="6">
        <v>0</v>
      </c>
      <c r="W535" s="6">
        <v>0</v>
      </c>
      <c r="X535" s="6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>
        <v>0</v>
      </c>
      <c r="AF535">
        <v>0</v>
      </c>
      <c r="AG535">
        <v>0</v>
      </c>
    </row>
    <row r="536" spans="1:33" x14ac:dyDescent="0.25">
      <c r="A536" s="5"/>
      <c r="B536" s="5"/>
      <c r="C536" s="5" t="s">
        <v>170</v>
      </c>
      <c r="D536" s="6"/>
      <c r="E536" s="6" t="s">
        <v>58</v>
      </c>
      <c r="F536" s="6" t="s">
        <v>56</v>
      </c>
      <c r="G536" s="6"/>
      <c r="H536" s="6">
        <v>1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6">
        <v>1</v>
      </c>
      <c r="R536" s="6">
        <v>0</v>
      </c>
      <c r="S536" s="6">
        <v>0</v>
      </c>
      <c r="T536" s="6">
        <v>0</v>
      </c>
      <c r="U536" s="6">
        <v>0</v>
      </c>
      <c r="V536" s="6">
        <v>0</v>
      </c>
      <c r="W536" s="6">
        <v>0</v>
      </c>
      <c r="X536" s="6">
        <v>0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>
        <v>0</v>
      </c>
      <c r="AF536">
        <v>0</v>
      </c>
      <c r="AG536">
        <v>0</v>
      </c>
    </row>
    <row r="537" spans="1:33" x14ac:dyDescent="0.25">
      <c r="A537" s="5"/>
      <c r="B537" s="5"/>
      <c r="C537" s="5" t="s">
        <v>170</v>
      </c>
      <c r="D537" s="6"/>
      <c r="E537" s="6" t="s">
        <v>74</v>
      </c>
      <c r="F537" s="6" t="s">
        <v>56</v>
      </c>
      <c r="G537" s="6"/>
      <c r="H537" s="6">
        <v>17</v>
      </c>
      <c r="I537" s="6">
        <v>5</v>
      </c>
      <c r="J537" s="6">
        <v>5</v>
      </c>
      <c r="K537" s="6">
        <v>359.07</v>
      </c>
      <c r="L537" s="6">
        <v>59246</v>
      </c>
      <c r="M537" s="6">
        <v>7480</v>
      </c>
      <c r="N537" s="6">
        <v>15426</v>
      </c>
      <c r="O537" s="6">
        <v>0</v>
      </c>
      <c r="P537" s="6">
        <v>51659.82</v>
      </c>
      <c r="Q537" s="6">
        <v>9</v>
      </c>
      <c r="R537" s="6">
        <v>100</v>
      </c>
      <c r="S537" s="6">
        <v>206.23</v>
      </c>
      <c r="T537" s="6">
        <v>2</v>
      </c>
      <c r="U537" s="6">
        <v>2</v>
      </c>
      <c r="V537" s="6">
        <v>0</v>
      </c>
      <c r="W537" s="6">
        <v>1</v>
      </c>
      <c r="X537" s="6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>
        <v>0</v>
      </c>
      <c r="AF537">
        <v>0</v>
      </c>
      <c r="AG537">
        <v>0</v>
      </c>
    </row>
    <row r="538" spans="1:33" x14ac:dyDescent="0.25">
      <c r="A538" s="5"/>
      <c r="B538" s="5"/>
      <c r="C538" s="5" t="s">
        <v>170</v>
      </c>
      <c r="D538" s="6"/>
      <c r="E538" s="6" t="s">
        <v>44</v>
      </c>
      <c r="F538" s="6" t="s">
        <v>56</v>
      </c>
      <c r="G538" s="6"/>
      <c r="H538" s="6">
        <v>1</v>
      </c>
      <c r="I538" s="6">
        <v>0</v>
      </c>
      <c r="J538" s="6">
        <v>0</v>
      </c>
      <c r="K538" s="6">
        <v>0</v>
      </c>
      <c r="L538" s="6">
        <v>-4937</v>
      </c>
      <c r="M538" s="6">
        <v>0</v>
      </c>
      <c r="N538" s="6">
        <v>0</v>
      </c>
      <c r="O538" s="6">
        <v>0</v>
      </c>
      <c r="P538" s="6">
        <v>-4937</v>
      </c>
      <c r="Q538" s="6">
        <v>1</v>
      </c>
      <c r="R538" s="6">
        <v>0</v>
      </c>
      <c r="S538" s="6">
        <v>0</v>
      </c>
      <c r="T538" s="6">
        <v>0</v>
      </c>
      <c r="U538" s="6">
        <v>0</v>
      </c>
      <c r="V538" s="6">
        <v>0</v>
      </c>
      <c r="W538" s="6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>
        <v>0</v>
      </c>
      <c r="AF538">
        <v>0</v>
      </c>
      <c r="AG538">
        <v>0</v>
      </c>
    </row>
    <row r="539" spans="1:33" x14ac:dyDescent="0.25">
      <c r="A539" s="5"/>
      <c r="B539" s="5"/>
      <c r="C539" s="5" t="s">
        <v>170</v>
      </c>
      <c r="D539" s="6"/>
      <c r="E539" s="6" t="s">
        <v>74</v>
      </c>
      <c r="F539" s="6" t="s">
        <v>56</v>
      </c>
      <c r="G539" s="6"/>
      <c r="H539" s="6">
        <v>5</v>
      </c>
      <c r="I539" s="6">
        <v>0</v>
      </c>
      <c r="J539" s="6">
        <v>0</v>
      </c>
      <c r="K539" s="6">
        <v>0</v>
      </c>
      <c r="L539" s="6">
        <v>40323</v>
      </c>
      <c r="M539" s="6">
        <v>0</v>
      </c>
      <c r="N539" s="6">
        <v>0</v>
      </c>
      <c r="O539" s="6">
        <v>0</v>
      </c>
      <c r="P539" s="6">
        <v>40323</v>
      </c>
      <c r="Q539" s="6">
        <v>5</v>
      </c>
      <c r="R539" s="6">
        <v>0</v>
      </c>
      <c r="S539" s="6">
        <v>0</v>
      </c>
      <c r="T539" s="6">
        <v>0</v>
      </c>
      <c r="U539" s="6">
        <v>0</v>
      </c>
      <c r="V539" s="6">
        <v>0</v>
      </c>
      <c r="W539" s="6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6">
        <v>0</v>
      </c>
      <c r="AE539">
        <v>0</v>
      </c>
      <c r="AF539">
        <v>0</v>
      </c>
      <c r="AG539">
        <v>0</v>
      </c>
    </row>
    <row r="540" spans="1:33" x14ac:dyDescent="0.25">
      <c r="A540" s="5"/>
      <c r="B540" s="5"/>
      <c r="C540" s="5" t="s">
        <v>170</v>
      </c>
      <c r="D540" s="6"/>
      <c r="E540" s="6" t="s">
        <v>66</v>
      </c>
      <c r="F540" s="6" t="s">
        <v>56</v>
      </c>
      <c r="G540" s="6"/>
      <c r="H540" s="6">
        <v>142</v>
      </c>
      <c r="I540" s="6">
        <v>14</v>
      </c>
      <c r="J540" s="6">
        <v>14</v>
      </c>
      <c r="K540" s="6">
        <v>803.67</v>
      </c>
      <c r="L540" s="6">
        <v>-73298</v>
      </c>
      <c r="M540" s="6">
        <v>15820</v>
      </c>
      <c r="N540" s="6">
        <v>8752</v>
      </c>
      <c r="O540" s="6">
        <v>8400</v>
      </c>
      <c r="P540" s="6">
        <v>-74602.92</v>
      </c>
      <c r="Q540" s="6">
        <v>117</v>
      </c>
      <c r="R540" s="6">
        <v>100</v>
      </c>
      <c r="S540" s="6">
        <v>55.32</v>
      </c>
      <c r="T540" s="6">
        <v>14</v>
      </c>
      <c r="U540" s="6">
        <v>0</v>
      </c>
      <c r="V540" s="6">
        <v>0</v>
      </c>
      <c r="W540" s="6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>
        <v>0</v>
      </c>
      <c r="AF540">
        <v>0</v>
      </c>
      <c r="AG540">
        <v>0</v>
      </c>
    </row>
    <row r="541" spans="1:33" x14ac:dyDescent="0.25">
      <c r="A541" s="5"/>
      <c r="B541" s="5"/>
      <c r="C541" s="5" t="s">
        <v>170</v>
      </c>
      <c r="D541" s="6"/>
      <c r="E541" s="6" t="s">
        <v>74</v>
      </c>
      <c r="F541" s="6" t="s">
        <v>56</v>
      </c>
      <c r="G541" s="6"/>
      <c r="H541" s="6">
        <v>9</v>
      </c>
      <c r="I541" s="6">
        <v>3</v>
      </c>
      <c r="J541" s="6">
        <v>3</v>
      </c>
      <c r="K541" s="6">
        <v>6356.8</v>
      </c>
      <c r="L541" s="6">
        <v>-92771</v>
      </c>
      <c r="M541" s="6">
        <v>82270</v>
      </c>
      <c r="N541" s="6">
        <v>17691</v>
      </c>
      <c r="O541" s="6">
        <v>0</v>
      </c>
      <c r="P541" s="6">
        <v>-28133.63</v>
      </c>
      <c r="Q541" s="6">
        <v>2</v>
      </c>
      <c r="R541" s="6">
        <v>100</v>
      </c>
      <c r="S541" s="6">
        <v>21.5</v>
      </c>
      <c r="T541" s="6">
        <v>2</v>
      </c>
      <c r="U541" s="6">
        <v>0</v>
      </c>
      <c r="V541" s="6">
        <v>0</v>
      </c>
      <c r="W541" s="6">
        <v>1</v>
      </c>
      <c r="X541" s="6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>
        <v>0</v>
      </c>
      <c r="AF541">
        <v>0</v>
      </c>
      <c r="AG541">
        <v>0</v>
      </c>
    </row>
    <row r="542" spans="1:33" x14ac:dyDescent="0.25">
      <c r="A542" s="5"/>
      <c r="B542" s="5"/>
      <c r="C542" s="5" t="s">
        <v>170</v>
      </c>
      <c r="D542" s="6"/>
      <c r="E542" s="6" t="s">
        <v>58</v>
      </c>
      <c r="F542" s="6" t="s">
        <v>56</v>
      </c>
      <c r="G542" s="6"/>
      <c r="H542" s="6">
        <v>1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1</v>
      </c>
      <c r="R542" s="6">
        <v>0</v>
      </c>
      <c r="S542" s="6">
        <v>0</v>
      </c>
      <c r="T542" s="6">
        <v>0</v>
      </c>
      <c r="U542" s="6">
        <v>0</v>
      </c>
      <c r="V542" s="6">
        <v>0</v>
      </c>
      <c r="W542" s="6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>
        <v>0</v>
      </c>
      <c r="AF542">
        <v>0</v>
      </c>
      <c r="AG542">
        <v>0</v>
      </c>
    </row>
    <row r="543" spans="1:33" x14ac:dyDescent="0.25">
      <c r="A543" s="5"/>
      <c r="B543" s="5"/>
      <c r="C543" s="5" t="s">
        <v>170</v>
      </c>
      <c r="D543" s="6"/>
      <c r="E543" s="6" t="s">
        <v>44</v>
      </c>
      <c r="F543" s="6" t="s">
        <v>56</v>
      </c>
      <c r="G543" s="6"/>
      <c r="H543" s="6">
        <v>5</v>
      </c>
      <c r="I543" s="6">
        <v>1</v>
      </c>
      <c r="J543" s="6">
        <v>1</v>
      </c>
      <c r="K543" s="6">
        <v>564</v>
      </c>
      <c r="L543" s="6">
        <v>-27417</v>
      </c>
      <c r="M543" s="6">
        <v>7234</v>
      </c>
      <c r="N543" s="6">
        <v>4000</v>
      </c>
      <c r="O543" s="6">
        <v>0</v>
      </c>
      <c r="P543" s="6">
        <v>-24182</v>
      </c>
      <c r="Q543" s="6">
        <v>3</v>
      </c>
      <c r="R543" s="6">
        <v>100</v>
      </c>
      <c r="S543" s="6">
        <v>55.29</v>
      </c>
      <c r="T543" s="6">
        <v>1</v>
      </c>
      <c r="U543" s="6">
        <v>0</v>
      </c>
      <c r="V543" s="6">
        <v>0</v>
      </c>
      <c r="W543" s="6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>
        <v>0</v>
      </c>
      <c r="AF543">
        <v>0</v>
      </c>
      <c r="AG543">
        <v>0</v>
      </c>
    </row>
    <row r="544" spans="1:33" x14ac:dyDescent="0.25">
      <c r="A544" s="5"/>
      <c r="B544" s="5"/>
      <c r="C544" s="5" t="s">
        <v>170</v>
      </c>
      <c r="D544" s="6"/>
      <c r="E544" s="6" t="s">
        <v>58</v>
      </c>
      <c r="F544" s="6" t="s">
        <v>56</v>
      </c>
      <c r="G544" s="6"/>
      <c r="H544" s="6">
        <v>1</v>
      </c>
      <c r="I544" s="6">
        <v>0</v>
      </c>
      <c r="J544" s="6">
        <v>0</v>
      </c>
      <c r="K544" s="6">
        <v>0</v>
      </c>
      <c r="L544" s="6">
        <v>-1930</v>
      </c>
      <c r="M544" s="6">
        <v>0</v>
      </c>
      <c r="N544" s="6">
        <v>0</v>
      </c>
      <c r="O544" s="6">
        <v>0</v>
      </c>
      <c r="P544" s="6">
        <v>-1930</v>
      </c>
      <c r="Q544" s="6">
        <v>1</v>
      </c>
      <c r="R544" s="6">
        <v>0</v>
      </c>
      <c r="S544" s="6">
        <v>0</v>
      </c>
      <c r="T544" s="6">
        <v>0</v>
      </c>
      <c r="U544" s="6">
        <v>0</v>
      </c>
      <c r="V544" s="6">
        <v>0</v>
      </c>
      <c r="W544" s="6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>
        <v>0</v>
      </c>
      <c r="AF544">
        <v>0</v>
      </c>
      <c r="AG544">
        <v>0</v>
      </c>
    </row>
    <row r="545" spans="1:33" x14ac:dyDescent="0.25">
      <c r="A545" s="5"/>
      <c r="B545" s="5"/>
      <c r="C545" s="5" t="s">
        <v>170</v>
      </c>
      <c r="D545" s="6"/>
      <c r="E545" s="6" t="s">
        <v>74</v>
      </c>
      <c r="F545" s="6" t="s">
        <v>56</v>
      </c>
      <c r="G545" s="6"/>
      <c r="H545" s="6">
        <v>2</v>
      </c>
      <c r="I545" s="6">
        <v>1</v>
      </c>
      <c r="J545" s="6">
        <v>1</v>
      </c>
      <c r="K545" s="6">
        <v>4470.2</v>
      </c>
      <c r="L545" s="6">
        <v>82505</v>
      </c>
      <c r="M545" s="6">
        <v>42412</v>
      </c>
      <c r="N545" s="6">
        <v>0</v>
      </c>
      <c r="O545" s="6">
        <v>0</v>
      </c>
      <c r="P545" s="6">
        <v>125367.4</v>
      </c>
      <c r="Q545" s="6">
        <v>1</v>
      </c>
      <c r="R545" s="6">
        <v>100</v>
      </c>
      <c r="S545" s="6">
        <v>0</v>
      </c>
      <c r="T545" s="6">
        <v>1</v>
      </c>
      <c r="U545" s="6">
        <v>0</v>
      </c>
      <c r="V545" s="6">
        <v>0</v>
      </c>
      <c r="W545" s="6">
        <v>0</v>
      </c>
      <c r="X545" s="6">
        <v>0</v>
      </c>
      <c r="Y545" s="6">
        <v>0</v>
      </c>
      <c r="Z545" s="6">
        <v>0</v>
      </c>
      <c r="AA545" s="6">
        <v>0</v>
      </c>
      <c r="AB545" s="6">
        <v>0</v>
      </c>
      <c r="AC545" s="6">
        <v>0</v>
      </c>
      <c r="AD545" s="6">
        <v>0</v>
      </c>
      <c r="AE545">
        <v>0</v>
      </c>
      <c r="AF545">
        <v>0</v>
      </c>
      <c r="AG545">
        <v>0</v>
      </c>
    </row>
    <row r="546" spans="1:33" x14ac:dyDescent="0.25">
      <c r="A546" s="5"/>
      <c r="B546" s="5"/>
      <c r="C546" s="5" t="s">
        <v>170</v>
      </c>
      <c r="D546" s="6"/>
      <c r="E546" s="6" t="s">
        <v>58</v>
      </c>
      <c r="F546" s="6" t="s">
        <v>56</v>
      </c>
      <c r="G546" s="6"/>
      <c r="H546" s="6">
        <v>20</v>
      </c>
      <c r="I546" s="6">
        <v>14</v>
      </c>
      <c r="J546" s="6">
        <v>14</v>
      </c>
      <c r="K546" s="6">
        <v>732.57</v>
      </c>
      <c r="L546" s="6">
        <v>64353</v>
      </c>
      <c r="M546" s="6">
        <v>13767</v>
      </c>
      <c r="N546" s="6">
        <v>0</v>
      </c>
      <c r="O546" s="6">
        <v>8400</v>
      </c>
      <c r="P546" s="6">
        <v>70217.05</v>
      </c>
      <c r="Q546" s="6">
        <v>3</v>
      </c>
      <c r="R546" s="6">
        <v>100</v>
      </c>
      <c r="S546" s="6">
        <v>0</v>
      </c>
      <c r="T546" s="6">
        <v>11</v>
      </c>
      <c r="U546" s="6">
        <v>0</v>
      </c>
      <c r="V546" s="6">
        <v>3</v>
      </c>
      <c r="W546" s="6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>
        <v>0</v>
      </c>
      <c r="AF546">
        <v>0</v>
      </c>
      <c r="AG546">
        <v>0</v>
      </c>
    </row>
    <row r="547" spans="1:33" x14ac:dyDescent="0.25">
      <c r="A547" s="5"/>
      <c r="B547" s="5"/>
      <c r="C547" s="5" t="s">
        <v>170</v>
      </c>
      <c r="D547" s="6"/>
      <c r="E547" s="6" t="s">
        <v>58</v>
      </c>
      <c r="F547" s="6" t="s">
        <v>56</v>
      </c>
      <c r="G547" s="6"/>
      <c r="H547" s="6">
        <v>2</v>
      </c>
      <c r="I547" s="6">
        <v>0</v>
      </c>
      <c r="J547" s="6">
        <v>0</v>
      </c>
      <c r="K547" s="6">
        <v>0</v>
      </c>
      <c r="L547" s="6">
        <v>-566</v>
      </c>
      <c r="M547" s="6">
        <v>0</v>
      </c>
      <c r="N547" s="6">
        <v>0</v>
      </c>
      <c r="O547" s="6">
        <v>0</v>
      </c>
      <c r="P547" s="6">
        <v>-566</v>
      </c>
      <c r="Q547" s="6">
        <v>2</v>
      </c>
      <c r="R547" s="6">
        <v>0</v>
      </c>
      <c r="S547" s="6">
        <v>0</v>
      </c>
      <c r="T547" s="6">
        <v>0</v>
      </c>
      <c r="U547" s="6">
        <v>0</v>
      </c>
      <c r="V547" s="6">
        <v>0</v>
      </c>
      <c r="W547" s="6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>
        <v>0</v>
      </c>
      <c r="AF547">
        <v>0</v>
      </c>
      <c r="AG547">
        <v>0</v>
      </c>
    </row>
    <row r="548" spans="1:33" x14ac:dyDescent="0.25">
      <c r="A548" s="5"/>
      <c r="B548" s="5"/>
      <c r="C548" s="5" t="s">
        <v>170</v>
      </c>
      <c r="D548" s="6"/>
      <c r="E548" s="6" t="s">
        <v>44</v>
      </c>
      <c r="F548" s="6" t="s">
        <v>56</v>
      </c>
      <c r="G548" s="6"/>
      <c r="H548" s="6">
        <v>3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3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>
        <v>0</v>
      </c>
      <c r="AF548">
        <v>0</v>
      </c>
      <c r="AG548">
        <v>0</v>
      </c>
    </row>
    <row r="549" spans="1:33" x14ac:dyDescent="0.25">
      <c r="A549" s="5"/>
      <c r="B549" s="5"/>
      <c r="C549" s="5" t="s">
        <v>170</v>
      </c>
      <c r="D549" s="6"/>
      <c r="E549" s="6" t="s">
        <v>58</v>
      </c>
      <c r="F549" s="6" t="s">
        <v>56</v>
      </c>
      <c r="G549" s="6"/>
      <c r="H549" s="6">
        <v>5</v>
      </c>
      <c r="I549" s="6">
        <v>0</v>
      </c>
      <c r="J549" s="6">
        <v>0</v>
      </c>
      <c r="K549" s="6">
        <v>0</v>
      </c>
      <c r="L549" s="6">
        <v>101534</v>
      </c>
      <c r="M549" s="6">
        <v>0</v>
      </c>
      <c r="N549" s="6">
        <v>0</v>
      </c>
      <c r="O549" s="6">
        <v>0</v>
      </c>
      <c r="P549" s="6">
        <v>101534</v>
      </c>
      <c r="Q549" s="6">
        <v>3</v>
      </c>
      <c r="R549" s="6">
        <v>0</v>
      </c>
      <c r="S549" s="6">
        <v>0</v>
      </c>
      <c r="T549" s="6">
        <v>0</v>
      </c>
      <c r="U549" s="6">
        <v>0</v>
      </c>
      <c r="V549" s="6">
        <v>0</v>
      </c>
      <c r="W549" s="6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>
        <v>0</v>
      </c>
      <c r="AF549">
        <v>0</v>
      </c>
      <c r="AG549">
        <v>0</v>
      </c>
    </row>
    <row r="550" spans="1:33" x14ac:dyDescent="0.25">
      <c r="A550" s="5"/>
      <c r="B550" s="5"/>
      <c r="C550" s="5" t="s">
        <v>170</v>
      </c>
      <c r="D550" s="6"/>
      <c r="E550" s="6" t="s">
        <v>74</v>
      </c>
      <c r="F550" s="6" t="s">
        <v>56</v>
      </c>
      <c r="G550" s="6"/>
      <c r="H550" s="6">
        <v>27</v>
      </c>
      <c r="I550" s="6">
        <v>6</v>
      </c>
      <c r="J550" s="6">
        <v>6</v>
      </c>
      <c r="K550" s="6">
        <v>10960.2</v>
      </c>
      <c r="L550" s="6">
        <v>-19752</v>
      </c>
      <c r="M550" s="6">
        <v>145740</v>
      </c>
      <c r="N550" s="6">
        <v>147740</v>
      </c>
      <c r="O550" s="6">
        <v>0</v>
      </c>
      <c r="P550" s="6">
        <v>-21523.65</v>
      </c>
      <c r="Q550" s="6">
        <v>19</v>
      </c>
      <c r="R550" s="6">
        <v>100</v>
      </c>
      <c r="S550" s="6">
        <v>101.37</v>
      </c>
      <c r="T550" s="6">
        <v>6</v>
      </c>
      <c r="U550" s="6">
        <v>0</v>
      </c>
      <c r="V550" s="6">
        <v>0</v>
      </c>
      <c r="W550" s="6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>
        <v>0</v>
      </c>
      <c r="AF550">
        <v>0</v>
      </c>
      <c r="AG550">
        <v>0</v>
      </c>
    </row>
    <row r="551" spans="1:33" x14ac:dyDescent="0.25">
      <c r="A551" s="5"/>
      <c r="B551" s="5"/>
      <c r="C551" s="5" t="s">
        <v>170</v>
      </c>
      <c r="D551" s="6"/>
      <c r="E551" s="6" t="s">
        <v>58</v>
      </c>
      <c r="F551" s="6" t="s">
        <v>56</v>
      </c>
      <c r="G551" s="6"/>
      <c r="H551" s="6">
        <v>1</v>
      </c>
      <c r="I551" s="6">
        <v>0</v>
      </c>
      <c r="J551" s="6">
        <v>0</v>
      </c>
      <c r="K551" s="6">
        <v>0</v>
      </c>
      <c r="L551" s="6">
        <v>-5520</v>
      </c>
      <c r="M551" s="6">
        <v>0</v>
      </c>
      <c r="N551" s="6">
        <v>0</v>
      </c>
      <c r="O551" s="6">
        <v>0</v>
      </c>
      <c r="P551" s="6">
        <v>-5520</v>
      </c>
      <c r="Q551" s="6">
        <v>1</v>
      </c>
      <c r="R551" s="6">
        <v>0</v>
      </c>
      <c r="S551" s="6">
        <v>0</v>
      </c>
      <c r="T551" s="6">
        <v>0</v>
      </c>
      <c r="U551" s="6">
        <v>0</v>
      </c>
      <c r="V551" s="6">
        <v>0</v>
      </c>
      <c r="W551" s="6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0</v>
      </c>
      <c r="AE551">
        <v>0</v>
      </c>
      <c r="AF551">
        <v>0</v>
      </c>
      <c r="AG551">
        <v>0</v>
      </c>
    </row>
    <row r="552" spans="1:33" x14ac:dyDescent="0.25">
      <c r="A552" s="5"/>
      <c r="B552" s="5"/>
      <c r="C552" s="5" t="s">
        <v>170</v>
      </c>
      <c r="D552" s="6"/>
      <c r="E552" s="6" t="s">
        <v>66</v>
      </c>
      <c r="F552" s="6" t="s">
        <v>56</v>
      </c>
      <c r="G552" s="6"/>
      <c r="H552" s="6">
        <v>209</v>
      </c>
      <c r="I552" s="6">
        <v>43</v>
      </c>
      <c r="J552" s="6">
        <v>45</v>
      </c>
      <c r="K552" s="6">
        <v>2533.0300000000002</v>
      </c>
      <c r="L552" s="6">
        <v>-118973</v>
      </c>
      <c r="M552" s="6">
        <v>51240.56</v>
      </c>
      <c r="N552" s="6">
        <v>103051</v>
      </c>
      <c r="O552" s="6">
        <v>41777</v>
      </c>
      <c r="P552" s="6">
        <v>-211707.59</v>
      </c>
      <c r="Q552" s="6">
        <v>146</v>
      </c>
      <c r="R552" s="6">
        <v>100</v>
      </c>
      <c r="S552" s="6">
        <v>201.11</v>
      </c>
      <c r="T552" s="6">
        <v>45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>
        <v>0</v>
      </c>
      <c r="AF552">
        <v>0</v>
      </c>
      <c r="AG552">
        <v>0</v>
      </c>
    </row>
    <row r="553" spans="1:33" x14ac:dyDescent="0.25">
      <c r="A553" s="5"/>
      <c r="B553" s="5"/>
      <c r="C553" s="5" t="s">
        <v>170</v>
      </c>
      <c r="D553" s="6"/>
      <c r="E553" s="6" t="s">
        <v>66</v>
      </c>
      <c r="F553" s="6" t="s">
        <v>56</v>
      </c>
      <c r="G553" s="6"/>
      <c r="H553" s="6">
        <v>1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Q553" s="6">
        <v>1</v>
      </c>
      <c r="R553" s="6">
        <v>0</v>
      </c>
      <c r="S553" s="6">
        <v>0</v>
      </c>
      <c r="T553" s="6">
        <v>0</v>
      </c>
      <c r="U553" s="6">
        <v>0</v>
      </c>
      <c r="V553" s="6">
        <v>0</v>
      </c>
      <c r="W553" s="6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>
        <v>0</v>
      </c>
      <c r="AF553">
        <v>0</v>
      </c>
      <c r="AG553">
        <v>0</v>
      </c>
    </row>
    <row r="554" spans="1:33" x14ac:dyDescent="0.25">
      <c r="A554" s="5"/>
      <c r="B554" s="5"/>
      <c r="C554" s="5" t="s">
        <v>170</v>
      </c>
      <c r="D554" s="6"/>
      <c r="E554" s="6" t="s">
        <v>90</v>
      </c>
      <c r="F554" s="6" t="s">
        <v>56</v>
      </c>
      <c r="G554" s="6"/>
      <c r="H554" s="6">
        <v>1</v>
      </c>
      <c r="I554" s="6">
        <v>0</v>
      </c>
      <c r="J554" s="6">
        <v>0</v>
      </c>
      <c r="K554" s="6">
        <v>0</v>
      </c>
      <c r="L554" s="6">
        <v>0</v>
      </c>
      <c r="M554" s="6">
        <v>0</v>
      </c>
      <c r="N554" s="6">
        <v>0</v>
      </c>
      <c r="O554" s="6">
        <v>0</v>
      </c>
      <c r="P554" s="6">
        <v>0</v>
      </c>
      <c r="Q554" s="6">
        <v>1</v>
      </c>
      <c r="R554" s="6">
        <v>0</v>
      </c>
      <c r="S554" s="6">
        <v>0</v>
      </c>
      <c r="T554" s="6">
        <v>0</v>
      </c>
      <c r="U554" s="6">
        <v>0</v>
      </c>
      <c r="V554" s="6">
        <v>0</v>
      </c>
      <c r="W554" s="6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>
        <v>0</v>
      </c>
      <c r="AF554">
        <v>0</v>
      </c>
      <c r="AG554">
        <v>0</v>
      </c>
    </row>
    <row r="555" spans="1:33" x14ac:dyDescent="0.25">
      <c r="A555" s="5"/>
      <c r="B555" s="5"/>
      <c r="C555" s="5" t="s">
        <v>170</v>
      </c>
      <c r="D555" s="6"/>
      <c r="E555" s="6" t="s">
        <v>66</v>
      </c>
      <c r="F555" s="6" t="s">
        <v>56</v>
      </c>
      <c r="G555" s="6"/>
      <c r="H555" s="6">
        <v>1</v>
      </c>
      <c r="I555" s="6">
        <v>0</v>
      </c>
      <c r="J555" s="6">
        <v>0</v>
      </c>
      <c r="K555" s="6">
        <v>0</v>
      </c>
      <c r="L555" s="6">
        <v>-4774</v>
      </c>
      <c r="M555" s="6">
        <v>0</v>
      </c>
      <c r="N555" s="6">
        <v>0</v>
      </c>
      <c r="O555" s="6">
        <v>0</v>
      </c>
      <c r="P555" s="6">
        <v>-4774</v>
      </c>
      <c r="Q555" s="6">
        <v>1</v>
      </c>
      <c r="R555" s="6">
        <v>0</v>
      </c>
      <c r="S555" s="6">
        <v>0</v>
      </c>
      <c r="T555" s="6">
        <v>0</v>
      </c>
      <c r="U555" s="6">
        <v>0</v>
      </c>
      <c r="V555" s="6">
        <v>0</v>
      </c>
      <c r="W555" s="6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>
        <v>0</v>
      </c>
      <c r="AF555">
        <v>0</v>
      </c>
      <c r="AG555">
        <v>0</v>
      </c>
    </row>
    <row r="556" spans="1:33" x14ac:dyDescent="0.25">
      <c r="A556" s="5"/>
      <c r="B556" s="5"/>
      <c r="C556" s="5" t="s">
        <v>170</v>
      </c>
      <c r="D556" s="6"/>
      <c r="E556" s="6" t="s">
        <v>66</v>
      </c>
      <c r="F556" s="6" t="s">
        <v>56</v>
      </c>
      <c r="G556" s="6"/>
      <c r="H556" s="6">
        <v>477</v>
      </c>
      <c r="I556" s="6">
        <v>0</v>
      </c>
      <c r="J556" s="6">
        <v>0</v>
      </c>
      <c r="K556" s="6">
        <v>0</v>
      </c>
      <c r="L556" s="6">
        <v>-51918</v>
      </c>
      <c r="M556" s="6">
        <v>0</v>
      </c>
      <c r="N556" s="6">
        <v>0</v>
      </c>
      <c r="O556" s="6">
        <v>0</v>
      </c>
      <c r="P556" s="6">
        <v>-51918</v>
      </c>
      <c r="Q556" s="6">
        <v>470</v>
      </c>
      <c r="R556" s="6">
        <v>0</v>
      </c>
      <c r="S556" s="6">
        <v>0</v>
      </c>
      <c r="T556" s="6">
        <v>0</v>
      </c>
      <c r="U556" s="6">
        <v>0</v>
      </c>
      <c r="V556" s="6">
        <v>0</v>
      </c>
      <c r="W556" s="6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>
        <v>0</v>
      </c>
      <c r="AF556">
        <v>0</v>
      </c>
      <c r="AG556">
        <v>0</v>
      </c>
    </row>
    <row r="557" spans="1:33" x14ac:dyDescent="0.25">
      <c r="A557" s="5"/>
      <c r="B557" s="5"/>
      <c r="C557" s="5" t="s">
        <v>170</v>
      </c>
      <c r="D557" s="6"/>
      <c r="E557" s="6" t="s">
        <v>66</v>
      </c>
      <c r="F557" s="6" t="s">
        <v>56</v>
      </c>
      <c r="G557" s="6"/>
      <c r="H557" s="6">
        <v>237</v>
      </c>
      <c r="I557" s="6">
        <v>38</v>
      </c>
      <c r="J557" s="6">
        <v>37</v>
      </c>
      <c r="K557" s="6">
        <v>3472.97</v>
      </c>
      <c r="L557" s="6">
        <v>-198955</v>
      </c>
      <c r="M557" s="6">
        <v>57074</v>
      </c>
      <c r="N557" s="6">
        <v>36770</v>
      </c>
      <c r="O557" s="6">
        <v>25200</v>
      </c>
      <c r="P557" s="6">
        <v>-203222.94</v>
      </c>
      <c r="Q557" s="6">
        <v>177</v>
      </c>
      <c r="R557" s="6">
        <v>0</v>
      </c>
      <c r="S557" s="6">
        <v>64.430000000000007</v>
      </c>
      <c r="T557" s="6">
        <v>37</v>
      </c>
      <c r="U557" s="6">
        <v>0</v>
      </c>
      <c r="V557" s="6">
        <v>0</v>
      </c>
      <c r="W557" s="6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>
        <v>0</v>
      </c>
      <c r="AF557">
        <v>0</v>
      </c>
      <c r="AG557">
        <v>0</v>
      </c>
    </row>
    <row r="558" spans="1:33" x14ac:dyDescent="0.25">
      <c r="A558" s="5"/>
      <c r="B558" s="5"/>
      <c r="C558" s="5" t="s">
        <v>170</v>
      </c>
      <c r="D558" s="6"/>
      <c r="E558" s="6" t="s">
        <v>90</v>
      </c>
      <c r="F558" s="6" t="s">
        <v>56</v>
      </c>
      <c r="G558" s="6"/>
      <c r="H558" s="6">
        <v>8</v>
      </c>
      <c r="I558" s="6">
        <v>1</v>
      </c>
      <c r="J558" s="6">
        <v>1</v>
      </c>
      <c r="K558" s="6">
        <v>141</v>
      </c>
      <c r="L558" s="6">
        <v>-76674</v>
      </c>
      <c r="M558" s="6">
        <v>2910</v>
      </c>
      <c r="N558" s="6">
        <v>0</v>
      </c>
      <c r="O558" s="6">
        <v>-3215</v>
      </c>
      <c r="P558" s="6">
        <v>-70547.66</v>
      </c>
      <c r="Q558" s="6">
        <v>6</v>
      </c>
      <c r="R558" s="6">
        <v>100</v>
      </c>
      <c r="S558" s="6">
        <v>0</v>
      </c>
      <c r="T558" s="6">
        <v>1</v>
      </c>
      <c r="U558" s="6">
        <v>0</v>
      </c>
      <c r="V558" s="6">
        <v>0</v>
      </c>
      <c r="W558" s="6">
        <v>0</v>
      </c>
      <c r="X558" s="6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>
        <v>0</v>
      </c>
      <c r="AF558">
        <v>0</v>
      </c>
      <c r="AG558">
        <v>0</v>
      </c>
    </row>
    <row r="559" spans="1:33" x14ac:dyDescent="0.25">
      <c r="A559" s="5"/>
      <c r="B559" s="5"/>
      <c r="C559" s="5" t="s">
        <v>170</v>
      </c>
      <c r="D559" s="6"/>
      <c r="E559" s="6" t="s">
        <v>90</v>
      </c>
      <c r="F559" s="6" t="s">
        <v>56</v>
      </c>
      <c r="G559" s="6"/>
      <c r="H559" s="6">
        <v>6</v>
      </c>
      <c r="I559" s="6">
        <v>3</v>
      </c>
      <c r="J559" s="6">
        <v>2</v>
      </c>
      <c r="K559" s="6">
        <v>36</v>
      </c>
      <c r="L559" s="6">
        <v>-6755</v>
      </c>
      <c r="M559" s="6">
        <v>676</v>
      </c>
      <c r="N559" s="6">
        <v>0</v>
      </c>
      <c r="O559" s="6">
        <v>16800</v>
      </c>
      <c r="P559" s="6">
        <v>-22879</v>
      </c>
      <c r="Q559" s="6">
        <v>2</v>
      </c>
      <c r="R559" s="6">
        <v>0</v>
      </c>
      <c r="S559" s="6">
        <v>0</v>
      </c>
      <c r="T559" s="6">
        <v>2</v>
      </c>
      <c r="U559" s="6">
        <v>0</v>
      </c>
      <c r="V559" s="6">
        <v>0</v>
      </c>
      <c r="W559" s="6">
        <v>0</v>
      </c>
      <c r="X559" s="6">
        <v>0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6">
        <v>0</v>
      </c>
      <c r="AE559">
        <v>0</v>
      </c>
      <c r="AF559">
        <v>0</v>
      </c>
      <c r="AG559">
        <v>0</v>
      </c>
    </row>
    <row r="560" spans="1:33" x14ac:dyDescent="0.25">
      <c r="A560" s="5"/>
      <c r="B560" s="5"/>
      <c r="C560" s="5" t="s">
        <v>170</v>
      </c>
      <c r="D560" s="6"/>
      <c r="E560" s="6" t="s">
        <v>66</v>
      </c>
      <c r="F560" s="6" t="s">
        <v>56</v>
      </c>
      <c r="G560" s="6"/>
      <c r="H560" s="6">
        <v>333</v>
      </c>
      <c r="I560" s="6">
        <v>42</v>
      </c>
      <c r="J560" s="6">
        <v>42</v>
      </c>
      <c r="K560" s="6">
        <v>6157.34</v>
      </c>
      <c r="L560" s="6">
        <v>-329138</v>
      </c>
      <c r="M560" s="6">
        <v>95171</v>
      </c>
      <c r="N560" s="6">
        <v>67117</v>
      </c>
      <c r="O560" s="6">
        <v>16800</v>
      </c>
      <c r="P560" s="6">
        <v>-317566.18</v>
      </c>
      <c r="Q560" s="6">
        <v>278</v>
      </c>
      <c r="R560" s="6">
        <v>100</v>
      </c>
      <c r="S560" s="6">
        <v>70.52</v>
      </c>
      <c r="T560" s="6">
        <v>42</v>
      </c>
      <c r="U560" s="6">
        <v>0</v>
      </c>
      <c r="V560" s="6">
        <v>0</v>
      </c>
      <c r="W560" s="6">
        <v>0</v>
      </c>
      <c r="X560" s="6">
        <v>0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6">
        <v>0</v>
      </c>
      <c r="AE560">
        <v>0</v>
      </c>
      <c r="AF560">
        <v>0</v>
      </c>
      <c r="AG560">
        <v>0</v>
      </c>
    </row>
    <row r="561" spans="1:33" x14ac:dyDescent="0.25">
      <c r="A561" s="5"/>
      <c r="B561" s="5"/>
      <c r="C561" s="5" t="s">
        <v>170</v>
      </c>
      <c r="D561" s="6"/>
      <c r="E561" s="6" t="s">
        <v>66</v>
      </c>
      <c r="F561" s="6" t="s">
        <v>56</v>
      </c>
      <c r="G561" s="6"/>
      <c r="H561" s="6">
        <v>1</v>
      </c>
      <c r="I561" s="6">
        <v>0</v>
      </c>
      <c r="J561" s="6">
        <v>0</v>
      </c>
      <c r="K561" s="6">
        <v>0</v>
      </c>
      <c r="L561" s="6">
        <v>-2745</v>
      </c>
      <c r="M561" s="6">
        <v>0</v>
      </c>
      <c r="N561" s="6">
        <v>0</v>
      </c>
      <c r="O561" s="6">
        <v>0</v>
      </c>
      <c r="P561" s="6">
        <v>-2745</v>
      </c>
      <c r="Q561" s="6">
        <v>1</v>
      </c>
      <c r="R561" s="6">
        <v>0</v>
      </c>
      <c r="S561" s="6">
        <v>0</v>
      </c>
      <c r="T561" s="6">
        <v>0</v>
      </c>
      <c r="U561" s="6">
        <v>0</v>
      </c>
      <c r="V561" s="6">
        <v>0</v>
      </c>
      <c r="W561" s="6">
        <v>0</v>
      </c>
      <c r="X561" s="6">
        <v>0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6">
        <v>0</v>
      </c>
      <c r="AE561">
        <v>0</v>
      </c>
      <c r="AF561">
        <v>0</v>
      </c>
      <c r="AG561">
        <v>0</v>
      </c>
    </row>
    <row r="562" spans="1:33" x14ac:dyDescent="0.25">
      <c r="A562" s="5"/>
      <c r="B562" s="5"/>
      <c r="C562" s="5" t="s">
        <v>170</v>
      </c>
      <c r="D562" s="6"/>
      <c r="E562" s="6" t="s">
        <v>66</v>
      </c>
      <c r="F562" s="6" t="s">
        <v>56</v>
      </c>
      <c r="G562" s="6"/>
      <c r="H562" s="6">
        <v>393</v>
      </c>
      <c r="I562" s="6">
        <v>59</v>
      </c>
      <c r="J562" s="6">
        <v>58</v>
      </c>
      <c r="K562" s="6">
        <v>4141.34</v>
      </c>
      <c r="L562" s="6">
        <v>-169253</v>
      </c>
      <c r="M562" s="6">
        <v>79201</v>
      </c>
      <c r="N562" s="6">
        <v>56803</v>
      </c>
      <c r="O562" s="6">
        <v>50400</v>
      </c>
      <c r="P562" s="6">
        <v>-196207.15</v>
      </c>
      <c r="Q562" s="6">
        <v>303</v>
      </c>
      <c r="R562" s="6">
        <v>0</v>
      </c>
      <c r="S562" s="6">
        <v>71.72</v>
      </c>
      <c r="T562" s="6">
        <v>49</v>
      </c>
      <c r="U562" s="6">
        <v>0</v>
      </c>
      <c r="V562" s="6">
        <v>9</v>
      </c>
      <c r="W562" s="6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>
        <v>0</v>
      </c>
      <c r="AF562">
        <v>0</v>
      </c>
      <c r="AG562">
        <v>0</v>
      </c>
    </row>
    <row r="563" spans="1:33" x14ac:dyDescent="0.25">
      <c r="A563" s="5"/>
      <c r="B563" s="5"/>
      <c r="C563" s="5" t="s">
        <v>170</v>
      </c>
      <c r="D563" s="6"/>
      <c r="E563" s="6" t="s">
        <v>90</v>
      </c>
      <c r="F563" s="6" t="s">
        <v>56</v>
      </c>
      <c r="G563" s="6"/>
      <c r="H563" s="6">
        <v>3</v>
      </c>
      <c r="I563" s="6">
        <v>1</v>
      </c>
      <c r="J563" s="6">
        <v>1</v>
      </c>
      <c r="K563" s="6">
        <v>571</v>
      </c>
      <c r="L563" s="6">
        <v>-9248</v>
      </c>
      <c r="M563" s="6">
        <v>14303</v>
      </c>
      <c r="N563" s="6">
        <v>14302</v>
      </c>
      <c r="O563" s="6">
        <v>0</v>
      </c>
      <c r="P563" s="6">
        <v>-8861.7999999999993</v>
      </c>
      <c r="Q563" s="6">
        <v>1</v>
      </c>
      <c r="R563" s="6">
        <v>100</v>
      </c>
      <c r="S563" s="6">
        <v>99.99</v>
      </c>
      <c r="T563" s="6">
        <v>1</v>
      </c>
      <c r="U563" s="6">
        <v>0</v>
      </c>
      <c r="V563" s="6">
        <v>0</v>
      </c>
      <c r="W563" s="6">
        <v>0</v>
      </c>
      <c r="X563" s="6">
        <v>0</v>
      </c>
      <c r="Y563" s="6">
        <v>0</v>
      </c>
      <c r="Z563" s="6">
        <v>0</v>
      </c>
      <c r="AA563" s="6">
        <v>0</v>
      </c>
      <c r="AB563" s="6">
        <v>0</v>
      </c>
      <c r="AC563" s="6">
        <v>0</v>
      </c>
      <c r="AD563" s="6">
        <v>0</v>
      </c>
      <c r="AE563">
        <v>0</v>
      </c>
      <c r="AF563">
        <v>0</v>
      </c>
      <c r="AG563">
        <v>0</v>
      </c>
    </row>
    <row r="564" spans="1:33" x14ac:dyDescent="0.25">
      <c r="A564" s="5"/>
      <c r="B564" s="5"/>
      <c r="C564" s="5" t="s">
        <v>170</v>
      </c>
      <c r="D564" s="6"/>
      <c r="E564" s="6" t="s">
        <v>66</v>
      </c>
      <c r="F564" s="6" t="s">
        <v>56</v>
      </c>
      <c r="G564" s="6"/>
      <c r="H564" s="6">
        <v>64</v>
      </c>
      <c r="I564" s="6">
        <v>18</v>
      </c>
      <c r="J564" s="6">
        <v>17</v>
      </c>
      <c r="K564" s="6">
        <v>5623.65</v>
      </c>
      <c r="L564" s="6">
        <v>-45438.7</v>
      </c>
      <c r="M564" s="6">
        <v>82840</v>
      </c>
      <c r="N564" s="6">
        <v>96888</v>
      </c>
      <c r="O564" s="6">
        <v>5058</v>
      </c>
      <c r="P564" s="6">
        <v>-64207.18</v>
      </c>
      <c r="Q564" s="6">
        <v>38</v>
      </c>
      <c r="R564" s="6">
        <v>0</v>
      </c>
      <c r="S564" s="6">
        <v>116.96</v>
      </c>
      <c r="T564" s="6">
        <v>17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>
        <v>0</v>
      </c>
      <c r="AF564">
        <v>0</v>
      </c>
      <c r="AG564">
        <v>0</v>
      </c>
    </row>
    <row r="565" spans="1:33" x14ac:dyDescent="0.25">
      <c r="A565" s="5"/>
      <c r="B565" s="5"/>
      <c r="C565" s="5" t="s">
        <v>171</v>
      </c>
      <c r="D565" s="6"/>
      <c r="E565" s="6" t="s">
        <v>90</v>
      </c>
      <c r="F565" s="6"/>
      <c r="G565" s="6"/>
      <c r="H565" s="6">
        <v>2403</v>
      </c>
      <c r="I565" s="6">
        <v>1821</v>
      </c>
      <c r="J565" s="6">
        <v>1813</v>
      </c>
      <c r="K565" s="6">
        <v>161745.70000000001</v>
      </c>
      <c r="L565" s="6">
        <v>28966830.82</v>
      </c>
      <c r="M565" s="6">
        <v>1729709.02</v>
      </c>
      <c r="N565" s="6">
        <v>416739</v>
      </c>
      <c r="O565" s="6">
        <v>595959.02</v>
      </c>
      <c r="P565" s="6">
        <v>29844261.940000001</v>
      </c>
      <c r="Q565" s="6">
        <v>506</v>
      </c>
      <c r="R565" s="6">
        <v>0</v>
      </c>
      <c r="S565" s="6">
        <v>24.09</v>
      </c>
      <c r="T565" s="6">
        <v>1625</v>
      </c>
      <c r="U565" s="6">
        <v>2</v>
      </c>
      <c r="V565" s="6">
        <v>181</v>
      </c>
      <c r="W565" s="6">
        <v>0</v>
      </c>
      <c r="X565" s="6">
        <v>0</v>
      </c>
      <c r="Y565" s="6">
        <v>1</v>
      </c>
      <c r="Z565" s="6">
        <v>0</v>
      </c>
      <c r="AA565" s="6">
        <v>2</v>
      </c>
      <c r="AB565" s="6">
        <v>0</v>
      </c>
      <c r="AC565" s="6">
        <v>2</v>
      </c>
      <c r="AD565" s="6">
        <v>0</v>
      </c>
      <c r="AE565">
        <v>0</v>
      </c>
      <c r="AF565">
        <v>0</v>
      </c>
      <c r="AG565">
        <v>0</v>
      </c>
    </row>
    <row r="566" spans="1:33" x14ac:dyDescent="0.25">
      <c r="A566" s="5"/>
      <c r="B566" s="5"/>
      <c r="C566" s="5" t="s">
        <v>171</v>
      </c>
      <c r="D566" s="6"/>
      <c r="E566" s="6" t="s">
        <v>66</v>
      </c>
      <c r="F566" s="6"/>
      <c r="G566" s="6"/>
      <c r="H566" s="6">
        <v>2982</v>
      </c>
      <c r="I566" s="6">
        <v>2533</v>
      </c>
      <c r="J566" s="6">
        <v>2524</v>
      </c>
      <c r="K566" s="6">
        <v>167229.51</v>
      </c>
      <c r="L566" s="6">
        <v>5499919</v>
      </c>
      <c r="M566" s="6">
        <v>1825840.66</v>
      </c>
      <c r="N566" s="6">
        <v>821823.26</v>
      </c>
      <c r="O566" s="6">
        <v>905227.66</v>
      </c>
      <c r="P566" s="6">
        <v>5633125.1299999999</v>
      </c>
      <c r="Q566" s="6">
        <v>427</v>
      </c>
      <c r="R566" s="6">
        <v>0</v>
      </c>
      <c r="S566" s="6">
        <v>45.01</v>
      </c>
      <c r="T566" s="6">
        <v>2093</v>
      </c>
      <c r="U566" s="6">
        <v>106</v>
      </c>
      <c r="V566" s="6">
        <v>266</v>
      </c>
      <c r="W566" s="6">
        <v>57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2</v>
      </c>
      <c r="AD566" s="6">
        <v>0</v>
      </c>
      <c r="AE566">
        <v>0</v>
      </c>
      <c r="AF566">
        <v>0</v>
      </c>
      <c r="AG566">
        <v>0</v>
      </c>
    </row>
    <row r="567" spans="1:33" x14ac:dyDescent="0.25">
      <c r="A567" s="5"/>
      <c r="B567" s="5"/>
      <c r="C567" s="5" t="s">
        <v>171</v>
      </c>
      <c r="D567" s="6"/>
      <c r="E567" s="6" t="s">
        <v>66</v>
      </c>
      <c r="F567" s="6"/>
      <c r="G567" s="6"/>
      <c r="H567" s="6">
        <v>805</v>
      </c>
      <c r="I567" s="6">
        <v>49</v>
      </c>
      <c r="J567" s="6">
        <v>49</v>
      </c>
      <c r="K567" s="6">
        <v>137761.37</v>
      </c>
      <c r="L567" s="6">
        <v>1350539</v>
      </c>
      <c r="M567" s="6">
        <v>1378570</v>
      </c>
      <c r="N567" s="6">
        <v>760999</v>
      </c>
      <c r="O567" s="6">
        <v>0</v>
      </c>
      <c r="P567" s="6">
        <v>1985859.64</v>
      </c>
      <c r="Q567" s="6">
        <v>748</v>
      </c>
      <c r="R567" s="6">
        <v>100</v>
      </c>
      <c r="S567" s="6">
        <v>55.2</v>
      </c>
      <c r="T567" s="6">
        <v>45</v>
      </c>
      <c r="U567" s="6">
        <v>0</v>
      </c>
      <c r="V567" s="6">
        <v>3</v>
      </c>
      <c r="W567" s="6">
        <v>0</v>
      </c>
      <c r="X567" s="6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6">
        <v>1</v>
      </c>
      <c r="AE567">
        <v>0</v>
      </c>
      <c r="AF567">
        <v>0</v>
      </c>
      <c r="AG567">
        <v>0</v>
      </c>
    </row>
    <row r="568" spans="1:33" x14ac:dyDescent="0.25">
      <c r="A568" s="5"/>
      <c r="B568" s="5"/>
      <c r="C568" s="5" t="s">
        <v>171</v>
      </c>
      <c r="D568" s="6"/>
      <c r="E568" s="6" t="s">
        <v>90</v>
      </c>
      <c r="F568" s="6"/>
      <c r="G568" s="6"/>
      <c r="H568" s="6">
        <v>138</v>
      </c>
      <c r="I568" s="6">
        <v>42</v>
      </c>
      <c r="J568" s="6">
        <v>0</v>
      </c>
      <c r="K568" s="6">
        <v>0</v>
      </c>
      <c r="L568" s="6">
        <v>947348.61300000001</v>
      </c>
      <c r="M568" s="6">
        <v>0</v>
      </c>
      <c r="N568" s="6">
        <v>0</v>
      </c>
      <c r="O568" s="6">
        <v>56947.77</v>
      </c>
      <c r="P568" s="6">
        <v>890400.84299999999</v>
      </c>
      <c r="Q568" s="6">
        <v>96</v>
      </c>
      <c r="R568" s="6">
        <v>0</v>
      </c>
      <c r="S568" s="6">
        <v>0</v>
      </c>
      <c r="T568" s="6">
        <v>0</v>
      </c>
      <c r="U568" s="6">
        <v>0</v>
      </c>
      <c r="V568" s="6">
        <v>0</v>
      </c>
      <c r="W568" s="6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>
        <v>0</v>
      </c>
      <c r="AF568">
        <v>0</v>
      </c>
      <c r="AG568">
        <v>0</v>
      </c>
    </row>
    <row r="569" spans="1:33" x14ac:dyDescent="0.25">
      <c r="A569" s="5"/>
      <c r="B569" s="5"/>
      <c r="C569" s="5" t="s">
        <v>171</v>
      </c>
      <c r="D569" s="6"/>
      <c r="E569" s="6" t="s">
        <v>66</v>
      </c>
      <c r="F569" s="6"/>
      <c r="G569" s="6"/>
      <c r="H569" s="6">
        <v>3002</v>
      </c>
      <c r="I569" s="6">
        <v>2470</v>
      </c>
      <c r="J569" s="6">
        <v>2471</v>
      </c>
      <c r="K569" s="6">
        <v>232985.56</v>
      </c>
      <c r="L569" s="6">
        <v>2900677</v>
      </c>
      <c r="M569" s="6">
        <v>2399768.9700000002</v>
      </c>
      <c r="N569" s="6">
        <v>999094.6</v>
      </c>
      <c r="O569" s="6">
        <v>1077477.49</v>
      </c>
      <c r="P569" s="6">
        <v>3251184.01</v>
      </c>
      <c r="Q569" s="6">
        <v>504</v>
      </c>
      <c r="R569" s="6">
        <v>100</v>
      </c>
      <c r="S569" s="6">
        <v>41.63</v>
      </c>
      <c r="T569" s="6">
        <v>2241</v>
      </c>
      <c r="U569" s="6">
        <v>2</v>
      </c>
      <c r="V569" s="6">
        <v>209</v>
      </c>
      <c r="W569" s="6">
        <v>15</v>
      </c>
      <c r="X569" s="6">
        <v>0</v>
      </c>
      <c r="Y569" s="6">
        <v>0</v>
      </c>
      <c r="Z569" s="6">
        <v>0</v>
      </c>
      <c r="AA569" s="6">
        <v>2</v>
      </c>
      <c r="AB569" s="6">
        <v>0</v>
      </c>
      <c r="AC569" s="6">
        <v>2</v>
      </c>
      <c r="AD569" s="6">
        <v>0</v>
      </c>
      <c r="AE569">
        <v>0</v>
      </c>
      <c r="AF569">
        <v>0</v>
      </c>
      <c r="AG569">
        <v>0</v>
      </c>
    </row>
    <row r="570" spans="1:33" x14ac:dyDescent="0.25">
      <c r="A570" s="5"/>
      <c r="B570" s="5"/>
      <c r="C570" s="5" t="s">
        <v>171</v>
      </c>
      <c r="D570" s="6"/>
      <c r="E570" s="6" t="s">
        <v>66</v>
      </c>
      <c r="F570" s="6"/>
      <c r="G570" s="6"/>
      <c r="H570" s="6">
        <v>1</v>
      </c>
      <c r="I570" s="6">
        <v>1</v>
      </c>
      <c r="J570" s="6">
        <v>1</v>
      </c>
      <c r="K570" s="6">
        <v>300</v>
      </c>
      <c r="L570" s="6">
        <v>0</v>
      </c>
      <c r="M570" s="6">
        <v>26135</v>
      </c>
      <c r="N570" s="6">
        <v>26135</v>
      </c>
      <c r="O570" s="6">
        <v>0</v>
      </c>
      <c r="P570" s="6">
        <v>100</v>
      </c>
      <c r="Q570" s="6">
        <v>0</v>
      </c>
      <c r="R570" s="6">
        <v>100</v>
      </c>
      <c r="S570" s="6">
        <v>100</v>
      </c>
      <c r="T570" s="6">
        <v>1</v>
      </c>
      <c r="U570" s="6">
        <v>0</v>
      </c>
      <c r="V570" s="6">
        <v>0</v>
      </c>
      <c r="W570" s="6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>
        <v>0</v>
      </c>
      <c r="AF570">
        <v>0</v>
      </c>
      <c r="AG570">
        <v>0</v>
      </c>
    </row>
    <row r="571" spans="1:33" x14ac:dyDescent="0.25">
      <c r="A571" s="5"/>
      <c r="B571" s="5"/>
      <c r="C571" s="5" t="s">
        <v>171</v>
      </c>
      <c r="D571" s="6"/>
      <c r="E571" s="6" t="s">
        <v>66</v>
      </c>
      <c r="F571" s="6"/>
      <c r="G571" s="6"/>
      <c r="H571" s="6">
        <v>1</v>
      </c>
      <c r="I571" s="6">
        <v>0</v>
      </c>
      <c r="J571" s="6">
        <v>0</v>
      </c>
      <c r="K571" s="6">
        <v>0</v>
      </c>
      <c r="L571" s="6">
        <v>-4774</v>
      </c>
      <c r="M571" s="6">
        <v>0</v>
      </c>
      <c r="N571" s="6">
        <v>0</v>
      </c>
      <c r="O571" s="6">
        <v>0</v>
      </c>
      <c r="P571" s="6">
        <v>-4774</v>
      </c>
      <c r="Q571" s="6">
        <v>1</v>
      </c>
      <c r="R571" s="6">
        <v>0</v>
      </c>
      <c r="S571" s="6">
        <v>0</v>
      </c>
      <c r="T571" s="6">
        <v>0</v>
      </c>
      <c r="U571" s="6">
        <v>0</v>
      </c>
      <c r="V571" s="6">
        <v>0</v>
      </c>
      <c r="W571" s="6">
        <v>0</v>
      </c>
      <c r="X571" s="6">
        <v>0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6">
        <v>0</v>
      </c>
      <c r="AE571">
        <v>0</v>
      </c>
      <c r="AF571">
        <v>0</v>
      </c>
      <c r="AG571">
        <v>0</v>
      </c>
    </row>
    <row r="572" spans="1:33" x14ac:dyDescent="0.25">
      <c r="A572" s="5"/>
      <c r="B572" s="5"/>
      <c r="C572" s="5" t="s">
        <v>171</v>
      </c>
      <c r="D572" s="6"/>
      <c r="E572" s="6" t="s">
        <v>90</v>
      </c>
      <c r="F572" s="6"/>
      <c r="G572" s="6"/>
      <c r="H572" s="6">
        <v>1</v>
      </c>
      <c r="I572" s="6">
        <v>1</v>
      </c>
      <c r="J572" s="6">
        <v>0</v>
      </c>
      <c r="K572" s="6">
        <v>0</v>
      </c>
      <c r="L572" s="6">
        <v>-1441.693</v>
      </c>
      <c r="M572" s="6">
        <v>0</v>
      </c>
      <c r="N572" s="6">
        <v>0</v>
      </c>
      <c r="O572" s="6">
        <v>14116.72</v>
      </c>
      <c r="P572" s="6">
        <v>-15558.413</v>
      </c>
      <c r="Q572" s="6">
        <v>0</v>
      </c>
      <c r="R572" s="6">
        <v>0</v>
      </c>
      <c r="S572" s="6">
        <v>0</v>
      </c>
      <c r="T572" s="6">
        <v>0</v>
      </c>
      <c r="U572" s="6">
        <v>0</v>
      </c>
      <c r="V572" s="6">
        <v>0</v>
      </c>
      <c r="W572" s="6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>
        <v>0</v>
      </c>
      <c r="AF572">
        <v>0</v>
      </c>
      <c r="AG572">
        <v>0</v>
      </c>
    </row>
    <row r="573" spans="1:33" x14ac:dyDescent="0.25">
      <c r="A573" s="5"/>
      <c r="B573" s="5"/>
      <c r="C573" s="5" t="s">
        <v>171</v>
      </c>
      <c r="D573" s="6"/>
      <c r="E573" s="6" t="s">
        <v>66</v>
      </c>
      <c r="F573" s="6"/>
      <c r="G573" s="6"/>
      <c r="H573" s="6">
        <v>1</v>
      </c>
      <c r="I573" s="6">
        <v>1</v>
      </c>
      <c r="J573" s="6">
        <v>1</v>
      </c>
      <c r="K573" s="6">
        <v>10</v>
      </c>
      <c r="L573" s="6">
        <v>-6</v>
      </c>
      <c r="M573" s="6">
        <v>205.16</v>
      </c>
      <c r="N573" s="6">
        <v>0</v>
      </c>
      <c r="O573" s="6">
        <v>198.16</v>
      </c>
      <c r="P573" s="6">
        <v>1</v>
      </c>
      <c r="Q573" s="6">
        <v>0</v>
      </c>
      <c r="R573" s="6">
        <v>100</v>
      </c>
      <c r="S573" s="6">
        <v>0</v>
      </c>
      <c r="T573" s="6">
        <v>1</v>
      </c>
      <c r="U573" s="6">
        <v>0</v>
      </c>
      <c r="V573" s="6">
        <v>0</v>
      </c>
      <c r="W573" s="6">
        <v>0</v>
      </c>
      <c r="X573" s="6">
        <v>0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>
        <v>0</v>
      </c>
      <c r="AF573">
        <v>0</v>
      </c>
      <c r="AG573">
        <v>0</v>
      </c>
    </row>
    <row r="574" spans="1:33" x14ac:dyDescent="0.25">
      <c r="A574" s="5"/>
      <c r="B574" s="5"/>
      <c r="C574" s="5" t="s">
        <v>171</v>
      </c>
      <c r="D574" s="6"/>
      <c r="E574" s="6" t="s">
        <v>90</v>
      </c>
      <c r="F574" s="6"/>
      <c r="G574" s="6"/>
      <c r="H574" s="6">
        <v>2</v>
      </c>
      <c r="I574" s="6">
        <v>1</v>
      </c>
      <c r="J574" s="6">
        <v>1</v>
      </c>
      <c r="K574" s="6">
        <v>4438</v>
      </c>
      <c r="L574" s="6">
        <v>0</v>
      </c>
      <c r="M574" s="6">
        <v>38620</v>
      </c>
      <c r="N574" s="6">
        <v>38620</v>
      </c>
      <c r="O574" s="6">
        <v>0</v>
      </c>
      <c r="P574" s="6">
        <v>0</v>
      </c>
      <c r="Q574" s="6">
        <v>1</v>
      </c>
      <c r="R574" s="6">
        <v>100</v>
      </c>
      <c r="S574" s="6">
        <v>100</v>
      </c>
      <c r="T574" s="6">
        <v>1</v>
      </c>
      <c r="U574" s="6">
        <v>0</v>
      </c>
      <c r="V574" s="6">
        <v>0</v>
      </c>
      <c r="W574" s="6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>
        <v>0</v>
      </c>
      <c r="AF574">
        <v>0</v>
      </c>
      <c r="AG574">
        <v>0</v>
      </c>
    </row>
    <row r="575" spans="1:33" x14ac:dyDescent="0.25">
      <c r="A575" s="5"/>
      <c r="B575" s="5"/>
      <c r="C575" s="5" t="s">
        <v>171</v>
      </c>
      <c r="D575" s="6"/>
      <c r="E575" s="6" t="s">
        <v>66</v>
      </c>
      <c r="F575" s="6"/>
      <c r="G575" s="6"/>
      <c r="H575" s="6">
        <v>2</v>
      </c>
      <c r="I575" s="6">
        <v>2</v>
      </c>
      <c r="J575" s="6">
        <v>2</v>
      </c>
      <c r="K575" s="6">
        <v>116.26</v>
      </c>
      <c r="L575" s="6">
        <v>-6</v>
      </c>
      <c r="M575" s="6">
        <v>1186.02</v>
      </c>
      <c r="N575" s="6">
        <v>400</v>
      </c>
      <c r="O575" s="6">
        <v>464.02</v>
      </c>
      <c r="P575" s="6">
        <v>318.95999999999998</v>
      </c>
      <c r="Q575" s="6">
        <v>0</v>
      </c>
      <c r="R575" s="6">
        <v>100</v>
      </c>
      <c r="S575" s="6">
        <v>33.729999999999997</v>
      </c>
      <c r="T575" s="6">
        <v>2</v>
      </c>
      <c r="U575" s="6">
        <v>0</v>
      </c>
      <c r="V575" s="6">
        <v>0</v>
      </c>
      <c r="W575" s="6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>
        <v>0</v>
      </c>
      <c r="AF575">
        <v>0</v>
      </c>
      <c r="AG575">
        <v>0</v>
      </c>
    </row>
    <row r="576" spans="1:33" x14ac:dyDescent="0.25">
      <c r="A576" s="5"/>
      <c r="B576" s="5"/>
      <c r="C576" s="5" t="s">
        <v>171</v>
      </c>
      <c r="D576" s="6"/>
      <c r="E576" s="6" t="s">
        <v>90</v>
      </c>
      <c r="F576" s="6"/>
      <c r="G576" s="6"/>
      <c r="H576" s="6">
        <v>1</v>
      </c>
      <c r="I576" s="6">
        <v>1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>
        <v>7846.78</v>
      </c>
      <c r="P576" s="6">
        <v>-7846.78</v>
      </c>
      <c r="Q576" s="6">
        <v>0</v>
      </c>
      <c r="R576" s="6">
        <v>0</v>
      </c>
      <c r="S576" s="6">
        <v>0</v>
      </c>
      <c r="T576" s="6">
        <v>0</v>
      </c>
      <c r="U576" s="6">
        <v>0</v>
      </c>
      <c r="V576" s="6">
        <v>0</v>
      </c>
      <c r="W576" s="6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>
        <v>0</v>
      </c>
      <c r="AF576">
        <v>0</v>
      </c>
      <c r="AG576">
        <v>0</v>
      </c>
    </row>
    <row r="577" spans="1:33" x14ac:dyDescent="0.25">
      <c r="A577" s="5"/>
      <c r="B577" s="5"/>
      <c r="C577" s="5" t="s">
        <v>171</v>
      </c>
      <c r="D577" s="6"/>
      <c r="E577" s="6" t="s">
        <v>66</v>
      </c>
      <c r="F577" s="6"/>
      <c r="G577" s="6"/>
      <c r="H577" s="6">
        <v>1</v>
      </c>
      <c r="I577" s="6">
        <v>0</v>
      </c>
      <c r="J577" s="6">
        <v>0</v>
      </c>
      <c r="K577" s="6">
        <v>0</v>
      </c>
      <c r="L577" s="6">
        <v>-2745</v>
      </c>
      <c r="M577" s="6">
        <v>0</v>
      </c>
      <c r="N577" s="6">
        <v>0</v>
      </c>
      <c r="O577" s="6">
        <v>0</v>
      </c>
      <c r="P577" s="6">
        <v>-2745</v>
      </c>
      <c r="Q577" s="6">
        <v>1</v>
      </c>
      <c r="R577" s="6">
        <v>0</v>
      </c>
      <c r="S577" s="6">
        <v>0</v>
      </c>
      <c r="T577" s="6">
        <v>0</v>
      </c>
      <c r="U577" s="6">
        <v>0</v>
      </c>
      <c r="V577" s="6">
        <v>0</v>
      </c>
      <c r="W577" s="6">
        <v>0</v>
      </c>
      <c r="X577" s="6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>
        <v>0</v>
      </c>
      <c r="AF577">
        <v>0</v>
      </c>
      <c r="AG577">
        <v>0</v>
      </c>
    </row>
    <row r="578" spans="1:33" x14ac:dyDescent="0.25">
      <c r="A578" s="5"/>
      <c r="B578" s="5"/>
      <c r="C578" s="5" t="s">
        <v>171</v>
      </c>
      <c r="D578" s="6"/>
      <c r="E578" s="6" t="s">
        <v>90</v>
      </c>
      <c r="F578" s="6"/>
      <c r="G578" s="6"/>
      <c r="H578" s="6">
        <v>1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1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>
        <v>0</v>
      </c>
      <c r="AF578">
        <v>0</v>
      </c>
      <c r="AG578">
        <v>0</v>
      </c>
    </row>
    <row r="579" spans="1:33" x14ac:dyDescent="0.25">
      <c r="A579" s="5"/>
      <c r="B579" s="5"/>
      <c r="C579" s="5" t="s">
        <v>171</v>
      </c>
      <c r="D579" s="6"/>
      <c r="E579" s="6" t="s">
        <v>66</v>
      </c>
      <c r="F579" s="6"/>
      <c r="G579" s="6"/>
      <c r="H579" s="6">
        <v>343</v>
      </c>
      <c r="I579" s="6">
        <v>331</v>
      </c>
      <c r="J579" s="6">
        <v>0</v>
      </c>
      <c r="K579" s="6">
        <v>0</v>
      </c>
      <c r="L579" s="6">
        <v>1653474.31</v>
      </c>
      <c r="M579" s="6">
        <v>0</v>
      </c>
      <c r="N579" s="6">
        <v>0</v>
      </c>
      <c r="O579" s="6">
        <v>2205691.87</v>
      </c>
      <c r="P579" s="6">
        <v>-552217.56000000006</v>
      </c>
      <c r="Q579" s="6">
        <v>12</v>
      </c>
      <c r="R579" s="6">
        <v>0</v>
      </c>
      <c r="S579" s="6">
        <v>0</v>
      </c>
      <c r="T579" s="6">
        <v>0</v>
      </c>
      <c r="U579" s="6">
        <v>0</v>
      </c>
      <c r="V579" s="6">
        <v>0</v>
      </c>
      <c r="W579" s="6">
        <v>0</v>
      </c>
      <c r="X579" s="6">
        <v>0</v>
      </c>
      <c r="Y579" s="6">
        <v>0</v>
      </c>
      <c r="Z579" s="6">
        <v>0</v>
      </c>
      <c r="AA579" s="6">
        <v>0</v>
      </c>
      <c r="AB579" s="6">
        <v>0</v>
      </c>
      <c r="AC579" s="6">
        <v>0</v>
      </c>
      <c r="AD579" s="6">
        <v>0</v>
      </c>
      <c r="AE579">
        <v>0</v>
      </c>
      <c r="AF579">
        <v>0</v>
      </c>
      <c r="AG579">
        <v>0</v>
      </c>
    </row>
    <row r="580" spans="1:33" x14ac:dyDescent="0.25">
      <c r="A580" s="5"/>
      <c r="B580" s="5"/>
      <c r="C580" s="5" t="s">
        <v>171</v>
      </c>
      <c r="D580" s="6"/>
      <c r="E580" s="6" t="s">
        <v>66</v>
      </c>
      <c r="F580" s="6"/>
      <c r="G580" s="6"/>
      <c r="H580" s="6">
        <v>9</v>
      </c>
      <c r="I580" s="6">
        <v>7</v>
      </c>
      <c r="J580" s="6">
        <v>7</v>
      </c>
      <c r="K580" s="6">
        <v>1545149.7</v>
      </c>
      <c r="L580" s="6">
        <v>1573676</v>
      </c>
      <c r="M580" s="6">
        <v>437988</v>
      </c>
      <c r="N580" s="6">
        <v>400817</v>
      </c>
      <c r="O580" s="6">
        <v>114885</v>
      </c>
      <c r="P580" s="6">
        <v>1517964.76</v>
      </c>
      <c r="Q580" s="6">
        <v>2</v>
      </c>
      <c r="R580" s="6">
        <v>100</v>
      </c>
      <c r="S580" s="6">
        <v>91.51</v>
      </c>
      <c r="T580" s="6">
        <v>7</v>
      </c>
      <c r="U580" s="6">
        <v>0</v>
      </c>
      <c r="V580" s="6">
        <v>0</v>
      </c>
      <c r="W580" s="6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>
        <v>0</v>
      </c>
      <c r="AF580">
        <v>0</v>
      </c>
      <c r="AG580">
        <v>0</v>
      </c>
    </row>
    <row r="581" spans="1:33" x14ac:dyDescent="0.25">
      <c r="A581" s="5"/>
      <c r="B581" s="5"/>
      <c r="C581" s="5" t="s">
        <v>171</v>
      </c>
      <c r="D581" s="6"/>
      <c r="E581" s="6" t="s">
        <v>66</v>
      </c>
      <c r="F581" s="6"/>
      <c r="G581" s="6"/>
      <c r="H581" s="6">
        <v>2860</v>
      </c>
      <c r="I581" s="6">
        <v>2408</v>
      </c>
      <c r="J581" s="6">
        <v>2392</v>
      </c>
      <c r="K581" s="6">
        <v>218320.82</v>
      </c>
      <c r="L581" s="6">
        <v>2236063.7200000002</v>
      </c>
      <c r="M581" s="6">
        <v>2249913.2799999998</v>
      </c>
      <c r="N581" s="6">
        <v>979970.69</v>
      </c>
      <c r="O581" s="6">
        <v>1000950.58</v>
      </c>
      <c r="P581" s="6">
        <v>2517002.11</v>
      </c>
      <c r="Q581" s="6">
        <v>418</v>
      </c>
      <c r="R581" s="6">
        <v>0</v>
      </c>
      <c r="S581" s="6">
        <v>43.56</v>
      </c>
      <c r="T581" s="6">
        <v>2026</v>
      </c>
      <c r="U581" s="6">
        <v>6</v>
      </c>
      <c r="V581" s="6">
        <v>285</v>
      </c>
      <c r="W581" s="6">
        <v>75</v>
      </c>
      <c r="X581" s="6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6">
        <v>0</v>
      </c>
      <c r="AE581">
        <v>0</v>
      </c>
      <c r="AF581">
        <v>0</v>
      </c>
      <c r="AG581">
        <v>0</v>
      </c>
    </row>
    <row r="582" spans="1:33" x14ac:dyDescent="0.25">
      <c r="A582" s="5"/>
      <c r="B582" s="5"/>
      <c r="C582" s="5" t="s">
        <v>171</v>
      </c>
      <c r="D582" s="6"/>
      <c r="E582" s="6" t="s">
        <v>90</v>
      </c>
      <c r="F582" s="6"/>
      <c r="G582" s="6"/>
      <c r="H582" s="6">
        <v>1</v>
      </c>
      <c r="I582" s="6">
        <v>1</v>
      </c>
      <c r="J582" s="6">
        <v>1</v>
      </c>
      <c r="K582" s="6">
        <v>1252</v>
      </c>
      <c r="L582" s="6">
        <v>0</v>
      </c>
      <c r="M582" s="6">
        <v>12349</v>
      </c>
      <c r="N582" s="6">
        <v>12349</v>
      </c>
      <c r="O582" s="6">
        <v>0</v>
      </c>
      <c r="P582" s="6">
        <v>0</v>
      </c>
      <c r="Q582" s="6">
        <v>0</v>
      </c>
      <c r="R582" s="6">
        <v>100</v>
      </c>
      <c r="S582" s="6">
        <v>100</v>
      </c>
      <c r="T582" s="6">
        <v>1</v>
      </c>
      <c r="U582" s="6">
        <v>0</v>
      </c>
      <c r="V582" s="6">
        <v>0</v>
      </c>
      <c r="W582" s="6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>
        <v>0</v>
      </c>
      <c r="AF582">
        <v>0</v>
      </c>
      <c r="AG582">
        <v>0</v>
      </c>
    </row>
    <row r="583" spans="1:33" x14ac:dyDescent="0.25">
      <c r="A583" s="5"/>
      <c r="B583" s="5"/>
      <c r="C583" s="5" t="s">
        <v>171</v>
      </c>
      <c r="D583" s="6"/>
      <c r="E583" s="6" t="s">
        <v>66</v>
      </c>
      <c r="F583" s="6"/>
      <c r="G583" s="6"/>
      <c r="H583" s="6">
        <v>1</v>
      </c>
      <c r="I583" s="6">
        <v>1</v>
      </c>
      <c r="J583" s="6">
        <v>1</v>
      </c>
      <c r="K583" s="6">
        <v>21</v>
      </c>
      <c r="L583" s="6">
        <v>-120</v>
      </c>
      <c r="M583" s="6">
        <v>291.83</v>
      </c>
      <c r="N583" s="6">
        <v>0</v>
      </c>
      <c r="O583" s="6">
        <v>291.83</v>
      </c>
      <c r="P583" s="6">
        <v>-120</v>
      </c>
      <c r="Q583" s="6">
        <v>0</v>
      </c>
      <c r="R583" s="6">
        <v>100</v>
      </c>
      <c r="S583" s="6">
        <v>0</v>
      </c>
      <c r="T583" s="6">
        <v>1</v>
      </c>
      <c r="U583" s="6">
        <v>0</v>
      </c>
      <c r="V583" s="6">
        <v>0</v>
      </c>
      <c r="W583" s="6">
        <v>0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>
        <v>0</v>
      </c>
      <c r="AF583">
        <v>0</v>
      </c>
      <c r="AG583">
        <v>0</v>
      </c>
    </row>
    <row r="584" spans="1:33" x14ac:dyDescent="0.25">
      <c r="A584" s="5"/>
      <c r="B584" s="5"/>
      <c r="C584" s="5" t="s">
        <v>171</v>
      </c>
      <c r="D584" s="6"/>
      <c r="E584" s="6" t="s">
        <v>66</v>
      </c>
      <c r="F584" s="6"/>
      <c r="G584" s="6"/>
      <c r="H584" s="6">
        <v>586</v>
      </c>
      <c r="I584" s="6">
        <v>438</v>
      </c>
      <c r="J584" s="6">
        <v>432</v>
      </c>
      <c r="K584" s="6">
        <v>47291.13</v>
      </c>
      <c r="L584" s="6">
        <v>4130139.4410000001</v>
      </c>
      <c r="M584" s="6">
        <v>539480.27</v>
      </c>
      <c r="N584" s="6">
        <v>350886.72</v>
      </c>
      <c r="O584" s="6">
        <v>132172.51999999999</v>
      </c>
      <c r="P584" s="6">
        <v>4211592.1909999996</v>
      </c>
      <c r="Q584" s="6">
        <v>140</v>
      </c>
      <c r="R584" s="6">
        <v>0</v>
      </c>
      <c r="S584" s="6">
        <v>65.040000000000006</v>
      </c>
      <c r="T584" s="6">
        <v>412</v>
      </c>
      <c r="U584" s="6">
        <v>0</v>
      </c>
      <c r="V584" s="6">
        <v>8</v>
      </c>
      <c r="W584" s="6">
        <v>12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>
        <v>0</v>
      </c>
      <c r="AF584">
        <v>0</v>
      </c>
      <c r="AG584">
        <v>0</v>
      </c>
    </row>
    <row r="585" spans="1:33" x14ac:dyDescent="0.25">
      <c r="A585" s="5"/>
      <c r="B585" s="5"/>
      <c r="C585" s="5" t="s">
        <v>171</v>
      </c>
      <c r="D585" s="6"/>
      <c r="E585" s="6" t="s">
        <v>90</v>
      </c>
      <c r="F585" s="6"/>
      <c r="G585" s="6"/>
      <c r="H585" s="6">
        <v>2288</v>
      </c>
      <c r="I585" s="6">
        <v>1637</v>
      </c>
      <c r="J585" s="6">
        <v>1627</v>
      </c>
      <c r="K585" s="6">
        <v>186296.9</v>
      </c>
      <c r="L585" s="6">
        <v>42674993.743000001</v>
      </c>
      <c r="M585" s="6">
        <v>1875331.04</v>
      </c>
      <c r="N585" s="6">
        <v>382008</v>
      </c>
      <c r="O585" s="6">
        <v>555466.12</v>
      </c>
      <c r="P585" s="6">
        <v>43823388.012999997</v>
      </c>
      <c r="Q585" s="6">
        <v>589</v>
      </c>
      <c r="R585" s="6">
        <v>0</v>
      </c>
      <c r="S585" s="6">
        <v>20.37</v>
      </c>
      <c r="T585" s="6">
        <v>1627</v>
      </c>
      <c r="U585" s="6">
        <v>0</v>
      </c>
      <c r="V585" s="6">
        <v>0</v>
      </c>
      <c r="W585" s="6">
        <v>0</v>
      </c>
      <c r="X585" s="6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>
        <v>0</v>
      </c>
      <c r="AF585">
        <v>0</v>
      </c>
      <c r="AG585">
        <v>0</v>
      </c>
    </row>
    <row r="586" spans="1:33" x14ac:dyDescent="0.25">
      <c r="A586" s="5"/>
      <c r="B586" s="5"/>
      <c r="C586" s="5" t="s">
        <v>171</v>
      </c>
      <c r="D586" s="6"/>
      <c r="E586" s="6" t="s">
        <v>66</v>
      </c>
      <c r="F586" s="6"/>
      <c r="G586" s="6"/>
      <c r="H586" s="6">
        <v>3</v>
      </c>
      <c r="I586" s="6">
        <v>3</v>
      </c>
      <c r="J586" s="6">
        <v>0</v>
      </c>
      <c r="K586" s="6">
        <v>0</v>
      </c>
      <c r="L586" s="6">
        <v>-4710.9089999999997</v>
      </c>
      <c r="M586" s="6">
        <v>0</v>
      </c>
      <c r="N586" s="6">
        <v>0</v>
      </c>
      <c r="O586" s="6">
        <v>16935.54</v>
      </c>
      <c r="P586" s="6">
        <v>-21646.449000000001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  <c r="V586" s="6">
        <v>0</v>
      </c>
      <c r="W586" s="6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>
        <v>0</v>
      </c>
      <c r="AF586">
        <v>0</v>
      </c>
      <c r="AG586">
        <v>0</v>
      </c>
    </row>
    <row r="587" spans="1:33" x14ac:dyDescent="0.25">
      <c r="A587" s="5"/>
      <c r="B587" s="5"/>
      <c r="C587" s="5" t="s">
        <v>171</v>
      </c>
      <c r="D587" s="6"/>
      <c r="E587" s="6" t="s">
        <v>66</v>
      </c>
      <c r="F587" s="6"/>
      <c r="G587" s="6"/>
      <c r="H587" s="6">
        <v>2398</v>
      </c>
      <c r="I587" s="6">
        <v>2070</v>
      </c>
      <c r="J587" s="6">
        <v>2062</v>
      </c>
      <c r="K587" s="6">
        <v>233547.74</v>
      </c>
      <c r="L587" s="6">
        <v>3962510</v>
      </c>
      <c r="M587" s="6">
        <v>2394076.37</v>
      </c>
      <c r="N587" s="6">
        <v>1445833.53</v>
      </c>
      <c r="O587" s="6">
        <v>770643.51</v>
      </c>
      <c r="P587" s="6">
        <v>4180086.96</v>
      </c>
      <c r="Q587" s="6">
        <v>305</v>
      </c>
      <c r="R587" s="6">
        <v>0</v>
      </c>
      <c r="S587" s="6">
        <v>60.39</v>
      </c>
      <c r="T587" s="6">
        <v>1760</v>
      </c>
      <c r="U587" s="6">
        <v>7</v>
      </c>
      <c r="V587" s="6">
        <v>200</v>
      </c>
      <c r="W587" s="6">
        <v>91</v>
      </c>
      <c r="X587" s="6">
        <v>0</v>
      </c>
      <c r="Y587" s="6">
        <v>0</v>
      </c>
      <c r="Z587" s="6">
        <v>4</v>
      </c>
      <c r="AA587" s="6">
        <v>0</v>
      </c>
      <c r="AB587" s="6">
        <v>0</v>
      </c>
      <c r="AC587" s="6">
        <v>0</v>
      </c>
      <c r="AD587" s="6">
        <v>0</v>
      </c>
      <c r="AE587">
        <v>0</v>
      </c>
      <c r="AF587">
        <v>0</v>
      </c>
      <c r="AG587">
        <v>0</v>
      </c>
    </row>
    <row r="588" spans="1:33" x14ac:dyDescent="0.25">
      <c r="A588" s="5"/>
      <c r="B588" s="5"/>
      <c r="C588" s="5" t="s">
        <v>171</v>
      </c>
      <c r="D588" s="6"/>
      <c r="E588" s="6" t="s">
        <v>66</v>
      </c>
      <c r="F588" s="6"/>
      <c r="G588" s="6"/>
      <c r="H588" s="6">
        <v>1</v>
      </c>
      <c r="I588" s="6">
        <v>1</v>
      </c>
      <c r="J588" s="6">
        <v>1</v>
      </c>
      <c r="K588" s="6">
        <v>67.25</v>
      </c>
      <c r="L588" s="6">
        <v>8</v>
      </c>
      <c r="M588" s="6">
        <v>761</v>
      </c>
      <c r="N588" s="6">
        <v>770</v>
      </c>
      <c r="O588" s="6">
        <v>0</v>
      </c>
      <c r="P588" s="6">
        <v>0</v>
      </c>
      <c r="Q588" s="6">
        <v>0</v>
      </c>
      <c r="R588" s="6">
        <v>100</v>
      </c>
      <c r="S588" s="6">
        <v>101.18</v>
      </c>
      <c r="T588" s="6">
        <v>1</v>
      </c>
      <c r="U588" s="6">
        <v>0</v>
      </c>
      <c r="V588" s="6">
        <v>0</v>
      </c>
      <c r="W588" s="6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>
        <v>0</v>
      </c>
      <c r="AF588">
        <v>0</v>
      </c>
      <c r="AG588">
        <v>0</v>
      </c>
    </row>
    <row r="589" spans="1:33" x14ac:dyDescent="0.25">
      <c r="A589" s="5"/>
      <c r="B589" s="5"/>
      <c r="C589" s="5" t="s">
        <v>171</v>
      </c>
      <c r="D589" s="6"/>
      <c r="E589" s="6" t="s">
        <v>90</v>
      </c>
      <c r="F589" s="6"/>
      <c r="G589" s="6"/>
      <c r="H589" s="6">
        <v>2085</v>
      </c>
      <c r="I589" s="6">
        <v>1369</v>
      </c>
      <c r="J589" s="6">
        <v>1354</v>
      </c>
      <c r="K589" s="6">
        <v>143323.19</v>
      </c>
      <c r="L589" s="6">
        <v>21417649.221000001</v>
      </c>
      <c r="M589" s="6">
        <v>1253688.43</v>
      </c>
      <c r="N589" s="6">
        <v>252690</v>
      </c>
      <c r="O589" s="6">
        <v>423645.58</v>
      </c>
      <c r="P589" s="6">
        <v>22130912.351</v>
      </c>
      <c r="Q589" s="6">
        <v>692</v>
      </c>
      <c r="R589" s="6">
        <v>0</v>
      </c>
      <c r="S589" s="6">
        <v>20.16</v>
      </c>
      <c r="T589" s="6">
        <v>1328</v>
      </c>
      <c r="U589" s="6">
        <v>1</v>
      </c>
      <c r="V589" s="6">
        <v>25</v>
      </c>
      <c r="W589" s="6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>
        <v>0</v>
      </c>
      <c r="AF589">
        <v>0</v>
      </c>
      <c r="AG589">
        <v>0</v>
      </c>
    </row>
    <row r="590" spans="1:33" x14ac:dyDescent="0.25">
      <c r="A590" s="5"/>
      <c r="B590" s="5"/>
      <c r="C590" s="5" t="s">
        <v>171</v>
      </c>
      <c r="D590" s="6"/>
      <c r="E590" s="6" t="s">
        <v>66</v>
      </c>
      <c r="F590" s="6"/>
      <c r="G590" s="6"/>
      <c r="H590" s="6">
        <v>3</v>
      </c>
      <c r="I590" s="6">
        <v>3</v>
      </c>
      <c r="J590" s="6">
        <v>0</v>
      </c>
      <c r="K590" s="6">
        <v>0</v>
      </c>
      <c r="L590" s="6">
        <v>-532.08399999999995</v>
      </c>
      <c r="M590" s="6">
        <v>0</v>
      </c>
      <c r="N590" s="6">
        <v>0</v>
      </c>
      <c r="O590" s="6">
        <v>18229.64</v>
      </c>
      <c r="P590" s="6">
        <v>-18761.723999999998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6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>
        <v>0</v>
      </c>
      <c r="AF590">
        <v>0</v>
      </c>
      <c r="AG590">
        <v>0</v>
      </c>
    </row>
    <row r="591" spans="1:33" x14ac:dyDescent="0.25">
      <c r="A591" s="5"/>
      <c r="B591" s="5"/>
      <c r="C591" s="5" t="s">
        <v>171</v>
      </c>
      <c r="D591" s="6"/>
      <c r="E591" s="6" t="s">
        <v>90</v>
      </c>
      <c r="F591" s="6"/>
      <c r="G591" s="6"/>
      <c r="H591" s="6">
        <v>2</v>
      </c>
      <c r="I591" s="6">
        <v>2</v>
      </c>
      <c r="J591" s="6">
        <v>0</v>
      </c>
      <c r="K591" s="6">
        <v>0</v>
      </c>
      <c r="L591" s="6">
        <v>-4297.4440000000004</v>
      </c>
      <c r="M591" s="6">
        <v>0</v>
      </c>
      <c r="N591" s="6">
        <v>0</v>
      </c>
      <c r="O591" s="6">
        <v>19315.91</v>
      </c>
      <c r="P591" s="6">
        <v>-23613.353999999999</v>
      </c>
      <c r="Q591" s="6">
        <v>0</v>
      </c>
      <c r="R591" s="6">
        <v>0</v>
      </c>
      <c r="S591" s="6">
        <v>0</v>
      </c>
      <c r="T591" s="6">
        <v>0</v>
      </c>
      <c r="U591" s="6">
        <v>0</v>
      </c>
      <c r="V591" s="6">
        <v>0</v>
      </c>
      <c r="W591" s="6">
        <v>0</v>
      </c>
      <c r="X591" s="6">
        <v>0</v>
      </c>
      <c r="Y591" s="6">
        <v>0</v>
      </c>
      <c r="Z591" s="6">
        <v>0</v>
      </c>
      <c r="AA591" s="6">
        <v>0</v>
      </c>
      <c r="AB591" s="6">
        <v>0</v>
      </c>
      <c r="AC591" s="6">
        <v>0</v>
      </c>
      <c r="AD591" s="6">
        <v>0</v>
      </c>
      <c r="AE591">
        <v>0</v>
      </c>
      <c r="AF591">
        <v>0</v>
      </c>
      <c r="AG591">
        <v>0</v>
      </c>
    </row>
    <row r="592" spans="1:33" x14ac:dyDescent="0.25">
      <c r="A592" s="5"/>
      <c r="B592" s="5"/>
      <c r="C592" s="5" t="s">
        <v>171</v>
      </c>
      <c r="D592" s="6"/>
      <c r="E592" s="6" t="s">
        <v>44</v>
      </c>
      <c r="F592" s="6"/>
      <c r="G592" s="6"/>
      <c r="H592" s="6">
        <v>1</v>
      </c>
      <c r="I592" s="6">
        <v>0</v>
      </c>
      <c r="J592" s="6">
        <v>0</v>
      </c>
      <c r="K592" s="6">
        <v>0</v>
      </c>
      <c r="L592" s="6">
        <v>241</v>
      </c>
      <c r="M592" s="6">
        <v>0</v>
      </c>
      <c r="N592" s="6">
        <v>0</v>
      </c>
      <c r="O592" s="6">
        <v>0</v>
      </c>
      <c r="P592" s="6">
        <v>241</v>
      </c>
      <c r="Q592" s="6">
        <v>1</v>
      </c>
      <c r="R592" s="6">
        <v>0</v>
      </c>
      <c r="S592" s="6">
        <v>0</v>
      </c>
      <c r="T592" s="6">
        <v>0</v>
      </c>
      <c r="U592" s="6">
        <v>0</v>
      </c>
      <c r="V592" s="6">
        <v>0</v>
      </c>
      <c r="W592" s="6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>
        <v>0</v>
      </c>
      <c r="AF592">
        <v>0</v>
      </c>
      <c r="AG592">
        <v>0</v>
      </c>
    </row>
    <row r="593" spans="1:33" x14ac:dyDescent="0.25">
      <c r="A593" s="5"/>
      <c r="B593" s="5"/>
      <c r="C593" s="5" t="s">
        <v>171</v>
      </c>
      <c r="D593" s="6"/>
      <c r="E593" s="6" t="s">
        <v>58</v>
      </c>
      <c r="F593" s="6"/>
      <c r="G593" s="6"/>
      <c r="H593" s="6">
        <v>1</v>
      </c>
      <c r="I593" s="6">
        <v>1</v>
      </c>
      <c r="J593" s="6">
        <v>1</v>
      </c>
      <c r="K593" s="6">
        <v>4965.5</v>
      </c>
      <c r="L593" s="6">
        <v>445715</v>
      </c>
      <c r="M593" s="6">
        <v>59017</v>
      </c>
      <c r="N593" s="6">
        <v>0</v>
      </c>
      <c r="O593" s="6">
        <v>0</v>
      </c>
      <c r="P593" s="6">
        <v>508719.52</v>
      </c>
      <c r="Q593" s="6">
        <v>0</v>
      </c>
      <c r="R593" s="6">
        <v>100</v>
      </c>
      <c r="S593" s="6">
        <v>0</v>
      </c>
      <c r="T593" s="6">
        <v>1</v>
      </c>
      <c r="U593" s="6">
        <v>0</v>
      </c>
      <c r="V593" s="6">
        <v>0</v>
      </c>
      <c r="W593" s="6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>
        <v>0</v>
      </c>
      <c r="AF593">
        <v>0</v>
      </c>
      <c r="AG593">
        <v>0</v>
      </c>
    </row>
    <row r="594" spans="1:33" x14ac:dyDescent="0.25">
      <c r="A594" s="5"/>
      <c r="B594" s="5"/>
      <c r="C594" s="5" t="s">
        <v>171</v>
      </c>
      <c r="D594" s="6"/>
      <c r="E594" s="6" t="s">
        <v>58</v>
      </c>
      <c r="F594" s="6"/>
      <c r="G594" s="6"/>
      <c r="H594" s="6">
        <v>1485</v>
      </c>
      <c r="I594" s="6">
        <v>1309</v>
      </c>
      <c r="J594" s="6">
        <v>1309</v>
      </c>
      <c r="K594" s="6">
        <v>105144.85</v>
      </c>
      <c r="L594" s="6">
        <v>13634098</v>
      </c>
      <c r="M594" s="6">
        <v>1132346.43</v>
      </c>
      <c r="N594" s="6">
        <v>426409</v>
      </c>
      <c r="O594" s="6">
        <v>318040.43</v>
      </c>
      <c r="P594" s="6">
        <v>14098623.35</v>
      </c>
      <c r="Q594" s="6">
        <v>173</v>
      </c>
      <c r="R594" s="6">
        <v>100</v>
      </c>
      <c r="S594" s="6">
        <v>37.659999999999997</v>
      </c>
      <c r="T594" s="6">
        <v>1156</v>
      </c>
      <c r="U594" s="6">
        <v>0</v>
      </c>
      <c r="V594" s="6">
        <v>152</v>
      </c>
      <c r="W594" s="6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1</v>
      </c>
      <c r="AC594" s="6">
        <v>0</v>
      </c>
      <c r="AD594" s="6">
        <v>0</v>
      </c>
      <c r="AE594">
        <v>0</v>
      </c>
      <c r="AF594">
        <v>0</v>
      </c>
      <c r="AG594">
        <v>0</v>
      </c>
    </row>
    <row r="595" spans="1:33" x14ac:dyDescent="0.25">
      <c r="A595" s="5"/>
      <c r="B595" s="5"/>
      <c r="C595" s="5" t="s">
        <v>171</v>
      </c>
      <c r="D595" s="6"/>
      <c r="E595" s="6" t="s">
        <v>44</v>
      </c>
      <c r="F595" s="6"/>
      <c r="G595" s="6"/>
      <c r="H595" s="6">
        <v>7</v>
      </c>
      <c r="I595" s="6">
        <v>7</v>
      </c>
      <c r="J595" s="6">
        <v>0</v>
      </c>
      <c r="K595" s="6">
        <v>0</v>
      </c>
      <c r="L595" s="6">
        <v>-12096.546</v>
      </c>
      <c r="M595" s="6">
        <v>0</v>
      </c>
      <c r="N595" s="6">
        <v>0</v>
      </c>
      <c r="O595" s="6">
        <v>91494.73</v>
      </c>
      <c r="P595" s="6">
        <v>-103591.276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s="6">
        <v>0</v>
      </c>
      <c r="AB595" s="6">
        <v>0</v>
      </c>
      <c r="AC595" s="6">
        <v>0</v>
      </c>
      <c r="AD595" s="6">
        <v>0</v>
      </c>
      <c r="AE595">
        <v>0</v>
      </c>
      <c r="AF595">
        <v>0</v>
      </c>
      <c r="AG595">
        <v>0</v>
      </c>
    </row>
    <row r="596" spans="1:33" x14ac:dyDescent="0.25">
      <c r="A596" s="5"/>
      <c r="B596" s="5"/>
      <c r="C596" s="5" t="s">
        <v>171</v>
      </c>
      <c r="D596" s="6"/>
      <c r="E596" s="6" t="s">
        <v>58</v>
      </c>
      <c r="F596" s="6"/>
      <c r="G596" s="6"/>
      <c r="H596" s="6">
        <v>1012</v>
      </c>
      <c r="I596" s="6">
        <v>0</v>
      </c>
      <c r="J596" s="6">
        <v>0</v>
      </c>
      <c r="K596" s="6">
        <v>0</v>
      </c>
      <c r="L596" s="6">
        <v>1010862</v>
      </c>
      <c r="M596" s="6">
        <v>0</v>
      </c>
      <c r="N596" s="6">
        <v>0</v>
      </c>
      <c r="O596" s="6">
        <v>0</v>
      </c>
      <c r="P596" s="6">
        <v>1010862</v>
      </c>
      <c r="Q596" s="6">
        <v>1012</v>
      </c>
      <c r="R596" s="6">
        <v>0</v>
      </c>
      <c r="S596" s="6">
        <v>0</v>
      </c>
      <c r="T596" s="6">
        <v>0</v>
      </c>
      <c r="U596" s="6">
        <v>0</v>
      </c>
      <c r="V596" s="6">
        <v>0</v>
      </c>
      <c r="W596" s="6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>
        <v>0</v>
      </c>
      <c r="AF596">
        <v>0</v>
      </c>
      <c r="AG596">
        <v>0</v>
      </c>
    </row>
    <row r="597" spans="1:33" x14ac:dyDescent="0.25">
      <c r="A597" s="5"/>
      <c r="B597" s="5"/>
      <c r="C597" s="5" t="s">
        <v>171</v>
      </c>
      <c r="D597" s="6"/>
      <c r="E597" s="6" t="s">
        <v>58</v>
      </c>
      <c r="F597" s="6"/>
      <c r="G597" s="6"/>
      <c r="H597" s="6">
        <v>3</v>
      </c>
      <c r="I597" s="6">
        <v>0</v>
      </c>
      <c r="J597" s="6">
        <v>0</v>
      </c>
      <c r="K597" s="6">
        <v>0</v>
      </c>
      <c r="L597" s="6">
        <v>-566</v>
      </c>
      <c r="M597" s="6">
        <v>0</v>
      </c>
      <c r="N597" s="6">
        <v>0</v>
      </c>
      <c r="O597" s="6">
        <v>0</v>
      </c>
      <c r="P597" s="6">
        <v>-566</v>
      </c>
      <c r="Q597" s="6">
        <v>3</v>
      </c>
      <c r="R597" s="6">
        <v>0</v>
      </c>
      <c r="S597" s="6">
        <v>0</v>
      </c>
      <c r="T597" s="6">
        <v>0</v>
      </c>
      <c r="U597" s="6">
        <v>0</v>
      </c>
      <c r="V597" s="6">
        <v>0</v>
      </c>
      <c r="W597" s="6">
        <v>0</v>
      </c>
      <c r="X597" s="6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>
        <v>0</v>
      </c>
      <c r="AF597">
        <v>0</v>
      </c>
      <c r="AG597">
        <v>0</v>
      </c>
    </row>
    <row r="598" spans="1:33" x14ac:dyDescent="0.25">
      <c r="A598" s="5"/>
      <c r="B598" s="5"/>
      <c r="C598" s="5" t="s">
        <v>171</v>
      </c>
      <c r="D598" s="6"/>
      <c r="E598" s="6" t="s">
        <v>44</v>
      </c>
      <c r="F598" s="6"/>
      <c r="G598" s="6"/>
      <c r="H598" s="6">
        <v>1966</v>
      </c>
      <c r="I598" s="6">
        <v>1965</v>
      </c>
      <c r="J598" s="6">
        <v>0</v>
      </c>
      <c r="K598" s="6">
        <v>0</v>
      </c>
      <c r="L598" s="6">
        <v>68636360.678000003</v>
      </c>
      <c r="M598" s="6">
        <v>0</v>
      </c>
      <c r="N598" s="6">
        <v>438</v>
      </c>
      <c r="O598" s="6">
        <v>17953018.149999999</v>
      </c>
      <c r="P598" s="6">
        <v>50682904.527999997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  <c r="V598" s="6">
        <v>0</v>
      </c>
      <c r="W598" s="6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>
        <v>0</v>
      </c>
      <c r="AF598">
        <v>0</v>
      </c>
      <c r="AG598">
        <v>0</v>
      </c>
    </row>
    <row r="599" spans="1:33" x14ac:dyDescent="0.25">
      <c r="A599" s="5"/>
      <c r="B599" s="5"/>
      <c r="C599" s="5" t="s">
        <v>171</v>
      </c>
      <c r="D599" s="6"/>
      <c r="E599" s="6" t="s">
        <v>58</v>
      </c>
      <c r="F599" s="6"/>
      <c r="G599" s="6"/>
      <c r="H599" s="6">
        <v>2523</v>
      </c>
      <c r="I599" s="6">
        <v>1610</v>
      </c>
      <c r="J599" s="6">
        <v>1602</v>
      </c>
      <c r="K599" s="6">
        <v>196707.37</v>
      </c>
      <c r="L599" s="6">
        <v>40168491.327</v>
      </c>
      <c r="M599" s="6">
        <v>1943973.41</v>
      </c>
      <c r="N599" s="6">
        <v>476947.7</v>
      </c>
      <c r="O599" s="6">
        <v>528336.32999999996</v>
      </c>
      <c r="P599" s="6">
        <v>41399370.637000002</v>
      </c>
      <c r="Q599" s="6">
        <v>911</v>
      </c>
      <c r="R599" s="6">
        <v>0</v>
      </c>
      <c r="S599" s="6">
        <v>24.53</v>
      </c>
      <c r="T599" s="6">
        <v>1482</v>
      </c>
      <c r="U599" s="6">
        <v>0</v>
      </c>
      <c r="V599" s="6">
        <v>113</v>
      </c>
      <c r="W599" s="6">
        <v>1</v>
      </c>
      <c r="X599" s="6">
        <v>1</v>
      </c>
      <c r="Y599" s="6">
        <v>0</v>
      </c>
      <c r="Z599" s="6">
        <v>0</v>
      </c>
      <c r="AA599" s="6">
        <v>5</v>
      </c>
      <c r="AB599" s="6">
        <v>0</v>
      </c>
      <c r="AC599" s="6">
        <v>0</v>
      </c>
      <c r="AD599" s="6">
        <v>0</v>
      </c>
      <c r="AE599">
        <v>0</v>
      </c>
      <c r="AF599">
        <v>0</v>
      </c>
      <c r="AG599">
        <v>0</v>
      </c>
    </row>
    <row r="600" spans="1:33" x14ac:dyDescent="0.25">
      <c r="A600" s="5"/>
      <c r="B600" s="5"/>
      <c r="C600" s="5" t="s">
        <v>171</v>
      </c>
      <c r="D600" s="6"/>
      <c r="E600" s="6" t="s">
        <v>74</v>
      </c>
      <c r="F600" s="6"/>
      <c r="G600" s="6"/>
      <c r="H600" s="6">
        <v>2041</v>
      </c>
      <c r="I600" s="6">
        <v>1396</v>
      </c>
      <c r="J600" s="6">
        <v>1391</v>
      </c>
      <c r="K600" s="6">
        <v>235580.47</v>
      </c>
      <c r="L600" s="6">
        <v>66270382.316</v>
      </c>
      <c r="M600" s="6">
        <v>2352250.33</v>
      </c>
      <c r="N600" s="6">
        <v>317132.92</v>
      </c>
      <c r="O600" s="6">
        <v>338246.72</v>
      </c>
      <c r="P600" s="6">
        <v>68340772.136000007</v>
      </c>
      <c r="Q600" s="6">
        <v>640</v>
      </c>
      <c r="R600" s="6">
        <v>0</v>
      </c>
      <c r="S600" s="6">
        <v>13.48</v>
      </c>
      <c r="T600" s="6">
        <v>1258</v>
      </c>
      <c r="U600" s="6">
        <v>100</v>
      </c>
      <c r="V600" s="6">
        <v>15</v>
      </c>
      <c r="W600" s="6">
        <v>2</v>
      </c>
      <c r="X600" s="6">
        <v>1</v>
      </c>
      <c r="Y600" s="6">
        <v>0</v>
      </c>
      <c r="Z600" s="6">
        <v>0</v>
      </c>
      <c r="AA600" s="6">
        <v>15</v>
      </c>
      <c r="AB600" s="6">
        <v>0</v>
      </c>
      <c r="AC600" s="6">
        <v>0</v>
      </c>
      <c r="AD600" s="6">
        <v>0</v>
      </c>
      <c r="AE600">
        <v>0</v>
      </c>
      <c r="AF600">
        <v>0</v>
      </c>
      <c r="AG600">
        <v>0</v>
      </c>
    </row>
    <row r="601" spans="1:33" x14ac:dyDescent="0.25">
      <c r="A601" s="5"/>
      <c r="B601" s="5"/>
      <c r="C601" s="5" t="s">
        <v>171</v>
      </c>
      <c r="D601" s="6"/>
      <c r="E601" s="6" t="s">
        <v>58</v>
      </c>
      <c r="F601" s="6"/>
      <c r="G601" s="6"/>
      <c r="H601" s="6">
        <v>1865</v>
      </c>
      <c r="I601" s="6">
        <v>1386</v>
      </c>
      <c r="J601" s="6">
        <v>1375</v>
      </c>
      <c r="K601" s="6">
        <v>169161.42</v>
      </c>
      <c r="L601" s="6">
        <v>41370883.821000002</v>
      </c>
      <c r="M601" s="6">
        <v>1675381.8</v>
      </c>
      <c r="N601" s="6">
        <v>128161.47</v>
      </c>
      <c r="O601" s="6">
        <v>396230.97</v>
      </c>
      <c r="P601" s="6">
        <v>42754014.700999998</v>
      </c>
      <c r="Q601" s="6">
        <v>477</v>
      </c>
      <c r="R601" s="6">
        <v>0</v>
      </c>
      <c r="S601" s="6">
        <v>7.65</v>
      </c>
      <c r="T601" s="6">
        <v>1367</v>
      </c>
      <c r="U601" s="6">
        <v>0</v>
      </c>
      <c r="V601" s="6">
        <v>8</v>
      </c>
      <c r="W601" s="6">
        <v>0</v>
      </c>
      <c r="X601" s="6">
        <v>0</v>
      </c>
      <c r="Y601" s="6">
        <v>0</v>
      </c>
      <c r="Z601" s="6">
        <v>0</v>
      </c>
      <c r="AA601" s="6">
        <v>0</v>
      </c>
      <c r="AB601" s="6">
        <v>0</v>
      </c>
      <c r="AC601" s="6">
        <v>0</v>
      </c>
      <c r="AD601" s="6">
        <v>0</v>
      </c>
      <c r="AE601">
        <v>0</v>
      </c>
      <c r="AF601">
        <v>0</v>
      </c>
      <c r="AG601">
        <v>0</v>
      </c>
    </row>
    <row r="602" spans="1:33" x14ac:dyDescent="0.25">
      <c r="A602" s="5"/>
      <c r="B602" s="5"/>
      <c r="C602" s="5" t="s">
        <v>171</v>
      </c>
      <c r="D602" s="6"/>
      <c r="E602" s="6" t="s">
        <v>44</v>
      </c>
      <c r="F602" s="6"/>
      <c r="G602" s="6"/>
      <c r="H602" s="6">
        <v>1367</v>
      </c>
      <c r="I602" s="6">
        <v>889</v>
      </c>
      <c r="J602" s="6">
        <v>885</v>
      </c>
      <c r="K602" s="6">
        <v>163797.48000000001</v>
      </c>
      <c r="L602" s="6">
        <v>36226357.240000002</v>
      </c>
      <c r="M602" s="6">
        <v>1376647.93</v>
      </c>
      <c r="N602" s="6">
        <v>224581.71</v>
      </c>
      <c r="O602" s="6">
        <v>275697.93</v>
      </c>
      <c r="P602" s="6">
        <v>37269041.890000001</v>
      </c>
      <c r="Q602" s="6">
        <v>478</v>
      </c>
      <c r="R602" s="6">
        <v>0</v>
      </c>
      <c r="S602" s="6">
        <v>16.309999999999999</v>
      </c>
      <c r="T602" s="6">
        <v>848</v>
      </c>
      <c r="U602" s="6">
        <v>0</v>
      </c>
      <c r="V602" s="6">
        <v>29</v>
      </c>
      <c r="W602" s="6">
        <v>0</v>
      </c>
      <c r="X602" s="6">
        <v>0</v>
      </c>
      <c r="Y602" s="6">
        <v>0</v>
      </c>
      <c r="Z602" s="6">
        <v>0</v>
      </c>
      <c r="AA602" s="6">
        <v>8</v>
      </c>
      <c r="AB602" s="6">
        <v>0</v>
      </c>
      <c r="AC602" s="6">
        <v>0</v>
      </c>
      <c r="AD602" s="6">
        <v>0</v>
      </c>
      <c r="AE602">
        <v>0</v>
      </c>
      <c r="AF602">
        <v>0</v>
      </c>
      <c r="AG602">
        <v>0</v>
      </c>
    </row>
    <row r="603" spans="1:33" x14ac:dyDescent="0.25">
      <c r="A603" s="5"/>
      <c r="B603" s="5"/>
      <c r="C603" s="5" t="s">
        <v>171</v>
      </c>
      <c r="D603" s="6"/>
      <c r="E603" s="6" t="s">
        <v>58</v>
      </c>
      <c r="F603" s="6"/>
      <c r="G603" s="6"/>
      <c r="H603" s="6">
        <v>1</v>
      </c>
      <c r="I603" s="6">
        <v>1</v>
      </c>
      <c r="J603" s="6">
        <v>0</v>
      </c>
      <c r="K603" s="6">
        <v>0</v>
      </c>
      <c r="L603" s="6">
        <v>-3130.3519999999999</v>
      </c>
      <c r="M603" s="6">
        <v>0</v>
      </c>
      <c r="N603" s="6">
        <v>0</v>
      </c>
      <c r="O603" s="6">
        <v>14574.64</v>
      </c>
      <c r="P603" s="6">
        <v>-17704.991999999998</v>
      </c>
      <c r="Q603" s="6">
        <v>0</v>
      </c>
      <c r="R603" s="6">
        <v>0</v>
      </c>
      <c r="S603" s="6">
        <v>0</v>
      </c>
      <c r="T603" s="6">
        <v>0</v>
      </c>
      <c r="U603" s="6">
        <v>0</v>
      </c>
      <c r="V603" s="6">
        <v>0</v>
      </c>
      <c r="W603" s="6">
        <v>0</v>
      </c>
      <c r="X603" s="6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>
        <v>0</v>
      </c>
      <c r="AF603">
        <v>0</v>
      </c>
      <c r="AG603">
        <v>0</v>
      </c>
    </row>
    <row r="604" spans="1:33" x14ac:dyDescent="0.25">
      <c r="A604" s="5"/>
      <c r="B604" s="5"/>
      <c r="C604" s="5" t="s">
        <v>171</v>
      </c>
      <c r="D604" s="6"/>
      <c r="E604" s="6" t="s">
        <v>74</v>
      </c>
      <c r="F604" s="6"/>
      <c r="G604" s="6"/>
      <c r="H604" s="6">
        <v>3</v>
      </c>
      <c r="I604" s="6">
        <v>3</v>
      </c>
      <c r="J604" s="6">
        <v>0</v>
      </c>
      <c r="K604" s="6">
        <v>0</v>
      </c>
      <c r="L604" s="6">
        <v>-1028.2139999999999</v>
      </c>
      <c r="M604" s="6">
        <v>0</v>
      </c>
      <c r="N604" s="6">
        <v>0</v>
      </c>
      <c r="O604" s="6">
        <v>32108.19</v>
      </c>
      <c r="P604" s="6">
        <v>-33136.404000000002</v>
      </c>
      <c r="Q604" s="6">
        <v>0</v>
      </c>
      <c r="R604" s="6">
        <v>0</v>
      </c>
      <c r="S604" s="6">
        <v>0</v>
      </c>
      <c r="T604" s="6">
        <v>0</v>
      </c>
      <c r="U604" s="6">
        <v>0</v>
      </c>
      <c r="V604" s="6">
        <v>0</v>
      </c>
      <c r="W604" s="6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>
        <v>0</v>
      </c>
      <c r="AF604">
        <v>0</v>
      </c>
      <c r="AG604">
        <v>0</v>
      </c>
    </row>
    <row r="605" spans="1:33" x14ac:dyDescent="0.25">
      <c r="A605" s="5"/>
      <c r="B605" s="5"/>
      <c r="C605" s="5" t="s">
        <v>171</v>
      </c>
      <c r="D605" s="6"/>
      <c r="E605" s="6" t="s">
        <v>44</v>
      </c>
      <c r="F605" s="6"/>
      <c r="G605" s="6"/>
      <c r="H605" s="6">
        <v>1923</v>
      </c>
      <c r="I605" s="6">
        <v>1396</v>
      </c>
      <c r="J605" s="6">
        <v>1392</v>
      </c>
      <c r="K605" s="6">
        <v>127184.89</v>
      </c>
      <c r="L605" s="6">
        <v>22529324</v>
      </c>
      <c r="M605" s="6">
        <v>1238675.47</v>
      </c>
      <c r="N605" s="6">
        <v>283999</v>
      </c>
      <c r="O605" s="6">
        <v>391217.47</v>
      </c>
      <c r="P605" s="6">
        <v>23211925.16</v>
      </c>
      <c r="Q605" s="6">
        <v>515</v>
      </c>
      <c r="R605" s="6">
        <v>0</v>
      </c>
      <c r="S605" s="6">
        <v>22.93</v>
      </c>
      <c r="T605" s="6">
        <v>1350</v>
      </c>
      <c r="U605" s="6">
        <v>0</v>
      </c>
      <c r="V605" s="6">
        <v>42</v>
      </c>
      <c r="W605" s="6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>
        <v>0</v>
      </c>
      <c r="AF605">
        <v>0</v>
      </c>
      <c r="AG605">
        <v>0</v>
      </c>
    </row>
    <row r="606" spans="1:33" x14ac:dyDescent="0.25">
      <c r="A606" s="5"/>
      <c r="B606" s="5"/>
      <c r="C606" s="5" t="s">
        <v>171</v>
      </c>
      <c r="D606" s="6"/>
      <c r="E606" s="6" t="s">
        <v>74</v>
      </c>
      <c r="F606" s="6"/>
      <c r="G606" s="6"/>
      <c r="H606" s="6">
        <v>1</v>
      </c>
      <c r="I606" s="6">
        <v>1</v>
      </c>
      <c r="J606" s="6">
        <v>1</v>
      </c>
      <c r="K606" s="6">
        <v>314896</v>
      </c>
      <c r="L606" s="6">
        <v>0</v>
      </c>
      <c r="M606" s="6">
        <v>1444476</v>
      </c>
      <c r="N606" s="6">
        <v>1444476</v>
      </c>
      <c r="O606" s="6">
        <v>0</v>
      </c>
      <c r="P606" s="6">
        <v>0</v>
      </c>
      <c r="Q606" s="6">
        <v>0</v>
      </c>
      <c r="R606" s="6">
        <v>100</v>
      </c>
      <c r="S606" s="6">
        <v>100</v>
      </c>
      <c r="T606" s="6">
        <v>1</v>
      </c>
      <c r="U606" s="6">
        <v>0</v>
      </c>
      <c r="V606" s="6">
        <v>0</v>
      </c>
      <c r="W606" s="6">
        <v>0</v>
      </c>
      <c r="X606" s="6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>
        <v>0</v>
      </c>
      <c r="AF606">
        <v>0</v>
      </c>
      <c r="AG606">
        <v>0</v>
      </c>
    </row>
    <row r="607" spans="1:33" x14ac:dyDescent="0.25">
      <c r="A607" s="5"/>
      <c r="B607" s="5"/>
      <c r="C607" s="5" t="s">
        <v>171</v>
      </c>
      <c r="D607" s="6"/>
      <c r="E607" s="6" t="s">
        <v>74</v>
      </c>
      <c r="F607" s="6"/>
      <c r="G607" s="6"/>
      <c r="H607" s="6">
        <v>2025</v>
      </c>
      <c r="I607" s="6">
        <v>1385</v>
      </c>
      <c r="J607" s="6">
        <v>1378</v>
      </c>
      <c r="K607" s="6">
        <v>222677.57</v>
      </c>
      <c r="L607" s="6">
        <v>49034030.542000003</v>
      </c>
      <c r="M607" s="6">
        <v>2026444.8</v>
      </c>
      <c r="N607" s="6">
        <v>261982.01</v>
      </c>
      <c r="O607" s="6">
        <v>462248.58</v>
      </c>
      <c r="P607" s="6">
        <v>50542129.902000003</v>
      </c>
      <c r="Q607" s="6">
        <v>634</v>
      </c>
      <c r="R607" s="6">
        <v>0</v>
      </c>
      <c r="S607" s="6">
        <v>12.93</v>
      </c>
      <c r="T607" s="6">
        <v>1241</v>
      </c>
      <c r="U607" s="6">
        <v>108</v>
      </c>
      <c r="V607" s="6">
        <v>13</v>
      </c>
      <c r="W607" s="6">
        <v>13</v>
      </c>
      <c r="X607" s="6">
        <v>0</v>
      </c>
      <c r="Y607" s="6">
        <v>0</v>
      </c>
      <c r="Z607" s="6">
        <v>0</v>
      </c>
      <c r="AA607" s="6">
        <v>3</v>
      </c>
      <c r="AB607" s="6">
        <v>0</v>
      </c>
      <c r="AC607" s="6">
        <v>0</v>
      </c>
      <c r="AD607" s="6">
        <v>0</v>
      </c>
      <c r="AE607">
        <v>0</v>
      </c>
      <c r="AF607">
        <v>0</v>
      </c>
      <c r="AG607">
        <v>0</v>
      </c>
    </row>
    <row r="608" spans="1:33" x14ac:dyDescent="0.25">
      <c r="A608" s="5"/>
      <c r="B608" s="5"/>
      <c r="C608" s="5" t="s">
        <v>171</v>
      </c>
      <c r="D608" s="6"/>
      <c r="E608" s="6" t="s">
        <v>74</v>
      </c>
      <c r="F608" s="6"/>
      <c r="G608" s="6"/>
      <c r="H608" s="6">
        <v>182</v>
      </c>
      <c r="I608" s="6">
        <v>119</v>
      </c>
      <c r="J608" s="6">
        <v>0</v>
      </c>
      <c r="K608" s="6">
        <v>0</v>
      </c>
      <c r="L608" s="6">
        <v>1473209.9650000001</v>
      </c>
      <c r="M608" s="6">
        <v>0</v>
      </c>
      <c r="N608" s="6">
        <v>0</v>
      </c>
      <c r="O608" s="6">
        <v>795511.38</v>
      </c>
      <c r="P608" s="6">
        <v>677698.58499999996</v>
      </c>
      <c r="Q608" s="6">
        <v>63</v>
      </c>
      <c r="R608" s="6">
        <v>0</v>
      </c>
      <c r="S608" s="6">
        <v>0</v>
      </c>
      <c r="T608" s="6">
        <v>0</v>
      </c>
      <c r="U608" s="6">
        <v>0</v>
      </c>
      <c r="V608" s="6">
        <v>0</v>
      </c>
      <c r="W608" s="6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>
        <v>0</v>
      </c>
      <c r="AF608">
        <v>0</v>
      </c>
      <c r="AG608">
        <v>0</v>
      </c>
    </row>
    <row r="609" spans="1:33" x14ac:dyDescent="0.25">
      <c r="A609" s="5"/>
      <c r="B609" s="5"/>
      <c r="C609" s="5" t="s">
        <v>171</v>
      </c>
      <c r="D609" s="6"/>
      <c r="E609" s="6" t="s">
        <v>58</v>
      </c>
      <c r="F609" s="6"/>
      <c r="G609" s="6"/>
      <c r="H609" s="6">
        <v>2618</v>
      </c>
      <c r="I609" s="6">
        <v>2584</v>
      </c>
      <c r="J609" s="6">
        <v>1</v>
      </c>
      <c r="K609" s="6">
        <v>672</v>
      </c>
      <c r="L609" s="6">
        <v>116067173.838</v>
      </c>
      <c r="M609" s="6">
        <v>8668</v>
      </c>
      <c r="N609" s="6">
        <v>8700</v>
      </c>
      <c r="O609" s="6">
        <v>14623741.109999999</v>
      </c>
      <c r="P609" s="6">
        <v>101443400.728</v>
      </c>
      <c r="Q609" s="6">
        <v>34</v>
      </c>
      <c r="R609" s="6">
        <v>0</v>
      </c>
      <c r="S609" s="6">
        <v>100.37</v>
      </c>
      <c r="T609" s="6">
        <v>1</v>
      </c>
      <c r="U609" s="6">
        <v>0</v>
      </c>
      <c r="V609" s="6">
        <v>0</v>
      </c>
      <c r="W609" s="6">
        <v>0</v>
      </c>
      <c r="X609" s="6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6">
        <v>0</v>
      </c>
      <c r="AE609">
        <v>0</v>
      </c>
      <c r="AF609">
        <v>0</v>
      </c>
      <c r="AG609">
        <v>0</v>
      </c>
    </row>
    <row r="610" spans="1:33" x14ac:dyDescent="0.25">
      <c r="A610" s="5"/>
      <c r="B610" s="5"/>
      <c r="C610" s="5" t="s">
        <v>171</v>
      </c>
      <c r="D610" s="6"/>
      <c r="E610" s="6" t="s">
        <v>74</v>
      </c>
      <c r="F610" s="6"/>
      <c r="G610" s="6"/>
      <c r="H610" s="6">
        <v>1</v>
      </c>
      <c r="I610" s="6">
        <v>1</v>
      </c>
      <c r="J610" s="6">
        <v>1</v>
      </c>
      <c r="K610" s="6">
        <v>2302</v>
      </c>
      <c r="L610" s="6">
        <v>354644</v>
      </c>
      <c r="M610" s="6">
        <v>20055</v>
      </c>
      <c r="N610" s="6">
        <v>0</v>
      </c>
      <c r="O610" s="6">
        <v>0</v>
      </c>
      <c r="P610" s="6">
        <v>377373.82</v>
      </c>
      <c r="Q610" s="6">
        <v>0</v>
      </c>
      <c r="R610" s="6">
        <v>100</v>
      </c>
      <c r="S610" s="6">
        <v>0</v>
      </c>
      <c r="T610" s="6">
        <v>1</v>
      </c>
      <c r="U610" s="6">
        <v>0</v>
      </c>
      <c r="V610" s="6">
        <v>0</v>
      </c>
      <c r="W610" s="6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>
        <v>0</v>
      </c>
      <c r="AF610">
        <v>0</v>
      </c>
      <c r="AG610">
        <v>0</v>
      </c>
    </row>
    <row r="611" spans="1:33" x14ac:dyDescent="0.25">
      <c r="A611" s="5"/>
      <c r="B611" s="5"/>
      <c r="C611" s="5" t="s">
        <v>171</v>
      </c>
      <c r="D611" s="6"/>
      <c r="E611" s="6" t="s">
        <v>74</v>
      </c>
      <c r="F611" s="6"/>
      <c r="G611" s="6"/>
      <c r="H611" s="6">
        <v>3410</v>
      </c>
      <c r="I611" s="6">
        <v>2260</v>
      </c>
      <c r="J611" s="6">
        <v>2257</v>
      </c>
      <c r="K611" s="6">
        <v>333982.68</v>
      </c>
      <c r="L611" s="6">
        <v>122274253.832</v>
      </c>
      <c r="M611" s="6">
        <v>3621336.94</v>
      </c>
      <c r="N611" s="6">
        <v>583771.30000000005</v>
      </c>
      <c r="O611" s="6">
        <v>484653.36</v>
      </c>
      <c r="P611" s="6">
        <v>125511648.152</v>
      </c>
      <c r="Q611" s="6">
        <v>1142</v>
      </c>
      <c r="R611" s="6">
        <v>0</v>
      </c>
      <c r="S611" s="6">
        <v>16.12</v>
      </c>
      <c r="T611" s="6">
        <v>2247</v>
      </c>
      <c r="U611" s="6">
        <v>0</v>
      </c>
      <c r="V611" s="6">
        <v>0</v>
      </c>
      <c r="W611" s="6">
        <v>6</v>
      </c>
      <c r="X611" s="6">
        <v>0</v>
      </c>
      <c r="Y611" s="6">
        <v>0</v>
      </c>
      <c r="Z611" s="6">
        <v>1</v>
      </c>
      <c r="AA611" s="6">
        <v>3</v>
      </c>
      <c r="AB611" s="6">
        <v>0</v>
      </c>
      <c r="AC611" s="6">
        <v>0</v>
      </c>
      <c r="AD611" s="6">
        <v>0</v>
      </c>
      <c r="AE611">
        <v>0</v>
      </c>
      <c r="AF611">
        <v>0</v>
      </c>
      <c r="AG611">
        <v>0</v>
      </c>
    </row>
    <row r="612" spans="1:33" x14ac:dyDescent="0.25">
      <c r="A612" s="5"/>
      <c r="B612" s="5"/>
      <c r="C612" s="5" t="s">
        <v>171</v>
      </c>
      <c r="D612" s="6"/>
      <c r="E612" s="6" t="s">
        <v>58</v>
      </c>
      <c r="F612" s="6"/>
      <c r="G612" s="6"/>
      <c r="H612" s="6">
        <v>1754</v>
      </c>
      <c r="I612" s="6">
        <v>1319</v>
      </c>
      <c r="J612" s="6">
        <v>1306</v>
      </c>
      <c r="K612" s="6">
        <v>138982.04</v>
      </c>
      <c r="L612" s="6">
        <v>33793607.707000002</v>
      </c>
      <c r="M612" s="6">
        <v>1409775.7</v>
      </c>
      <c r="N612" s="6">
        <v>229265.33</v>
      </c>
      <c r="O612" s="6">
        <v>383163.08</v>
      </c>
      <c r="P612" s="6">
        <v>34741825.336999997</v>
      </c>
      <c r="Q612" s="6">
        <v>433</v>
      </c>
      <c r="R612" s="6">
        <v>0</v>
      </c>
      <c r="S612" s="6">
        <v>16.260000000000002</v>
      </c>
      <c r="T612" s="6">
        <v>1231</v>
      </c>
      <c r="U612" s="6">
        <v>7</v>
      </c>
      <c r="V612" s="6">
        <v>62</v>
      </c>
      <c r="W612" s="6">
        <v>0</v>
      </c>
      <c r="X612" s="6">
        <v>0</v>
      </c>
      <c r="Y612" s="6">
        <v>0</v>
      </c>
      <c r="Z612" s="6">
        <v>0</v>
      </c>
      <c r="AA612" s="6">
        <v>6</v>
      </c>
      <c r="AB612" s="6">
        <v>0</v>
      </c>
      <c r="AC612" s="6">
        <v>0</v>
      </c>
      <c r="AD612" s="6">
        <v>0</v>
      </c>
      <c r="AE612">
        <v>0</v>
      </c>
      <c r="AF612">
        <v>0</v>
      </c>
      <c r="AG612">
        <v>0</v>
      </c>
    </row>
    <row r="613" spans="1:33" x14ac:dyDescent="0.25">
      <c r="A613" s="5"/>
      <c r="B613" s="5"/>
      <c r="C613" s="5" t="s">
        <v>171</v>
      </c>
      <c r="D613" s="6"/>
      <c r="E613" s="6" t="s">
        <v>44</v>
      </c>
      <c r="F613" s="6"/>
      <c r="G613" s="6"/>
      <c r="H613" s="6">
        <v>3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>
        <v>0</v>
      </c>
      <c r="P613" s="6">
        <v>0</v>
      </c>
      <c r="Q613" s="6">
        <v>3</v>
      </c>
      <c r="R613" s="6">
        <v>0</v>
      </c>
      <c r="S613" s="6">
        <v>0</v>
      </c>
      <c r="T613" s="6">
        <v>0</v>
      </c>
      <c r="U613" s="6">
        <v>0</v>
      </c>
      <c r="V613" s="6">
        <v>0</v>
      </c>
      <c r="W613" s="6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>
        <v>0</v>
      </c>
      <c r="AF613">
        <v>0</v>
      </c>
      <c r="AG613">
        <v>0</v>
      </c>
    </row>
    <row r="614" spans="1:33" x14ac:dyDescent="0.25">
      <c r="A614" s="5"/>
      <c r="B614" s="5"/>
      <c r="C614" s="5" t="s">
        <v>171</v>
      </c>
      <c r="D614" s="6"/>
      <c r="E614" s="6" t="s">
        <v>74</v>
      </c>
      <c r="F614" s="6"/>
      <c r="G614" s="6"/>
      <c r="H614" s="6">
        <v>2379</v>
      </c>
      <c r="I614" s="6">
        <v>1603</v>
      </c>
      <c r="J614" s="6">
        <v>1586</v>
      </c>
      <c r="K614" s="6">
        <v>228463.85</v>
      </c>
      <c r="L614" s="6">
        <v>53140459.909999996</v>
      </c>
      <c r="M614" s="6">
        <v>2243775.94</v>
      </c>
      <c r="N614" s="6">
        <v>162283.35999999999</v>
      </c>
      <c r="O614" s="6">
        <v>421140.01</v>
      </c>
      <c r="P614" s="6">
        <v>55088032.259999998</v>
      </c>
      <c r="Q614" s="6">
        <v>752</v>
      </c>
      <c r="R614" s="6">
        <v>0</v>
      </c>
      <c r="S614" s="6">
        <v>7.23</v>
      </c>
      <c r="T614" s="6">
        <v>1549</v>
      </c>
      <c r="U614" s="6">
        <v>13</v>
      </c>
      <c r="V614" s="6">
        <v>10</v>
      </c>
      <c r="W614" s="6">
        <v>9</v>
      </c>
      <c r="X614" s="6">
        <v>1</v>
      </c>
      <c r="Y614" s="6">
        <v>0</v>
      </c>
      <c r="Z614" s="6">
        <v>0</v>
      </c>
      <c r="AA614" s="6">
        <v>2</v>
      </c>
      <c r="AB614" s="6">
        <v>2</v>
      </c>
      <c r="AC614" s="6">
        <v>0</v>
      </c>
      <c r="AD614" s="6">
        <v>0</v>
      </c>
      <c r="AE614">
        <v>0</v>
      </c>
      <c r="AF614">
        <v>0</v>
      </c>
      <c r="AG614">
        <v>0</v>
      </c>
    </row>
    <row r="615" spans="1:33" x14ac:dyDescent="0.25">
      <c r="A615" s="5"/>
      <c r="B615" s="5"/>
      <c r="C615" s="5" t="s">
        <v>171</v>
      </c>
      <c r="D615" s="6"/>
      <c r="E615" s="6" t="s">
        <v>74</v>
      </c>
      <c r="F615" s="6"/>
      <c r="G615" s="6"/>
      <c r="H615" s="6">
        <v>1</v>
      </c>
      <c r="I615" s="6">
        <v>1</v>
      </c>
      <c r="J615" s="6">
        <v>1</v>
      </c>
      <c r="K615" s="6">
        <v>4000</v>
      </c>
      <c r="L615" s="6">
        <v>704732</v>
      </c>
      <c r="M615" s="6">
        <v>34397</v>
      </c>
      <c r="N615" s="6">
        <v>0</v>
      </c>
      <c r="O615" s="6">
        <v>0</v>
      </c>
      <c r="P615" s="6">
        <v>744696.84</v>
      </c>
      <c r="Q615" s="6">
        <v>0</v>
      </c>
      <c r="R615" s="6">
        <v>100</v>
      </c>
      <c r="S615" s="6">
        <v>0</v>
      </c>
      <c r="T615" s="6">
        <v>1</v>
      </c>
      <c r="U615" s="6">
        <v>0</v>
      </c>
      <c r="V615" s="6">
        <v>0</v>
      </c>
      <c r="W615" s="6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>
        <v>0</v>
      </c>
      <c r="AF615">
        <v>0</v>
      </c>
      <c r="AG615">
        <v>0</v>
      </c>
    </row>
    <row r="616" spans="1:33" x14ac:dyDescent="0.25">
      <c r="A616" s="5"/>
      <c r="B616" s="5"/>
      <c r="C616" s="5" t="s">
        <v>171</v>
      </c>
      <c r="D616" s="6"/>
      <c r="E616" s="6" t="s">
        <v>44</v>
      </c>
      <c r="F616" s="6"/>
      <c r="G616" s="6"/>
      <c r="H616" s="6">
        <v>1994</v>
      </c>
      <c r="I616" s="6">
        <v>1287</v>
      </c>
      <c r="J616" s="6">
        <v>1287</v>
      </c>
      <c r="K616" s="6">
        <v>92033.24</v>
      </c>
      <c r="L616" s="6">
        <v>23316687.870000001</v>
      </c>
      <c r="M616" s="6">
        <v>985317.22</v>
      </c>
      <c r="N616" s="6">
        <v>141798</v>
      </c>
      <c r="O616" s="6">
        <v>363028.22</v>
      </c>
      <c r="P616" s="6">
        <v>23879716.739999998</v>
      </c>
      <c r="Q616" s="6">
        <v>705</v>
      </c>
      <c r="R616" s="6">
        <v>100</v>
      </c>
      <c r="S616" s="6">
        <v>14.39</v>
      </c>
      <c r="T616" s="6">
        <v>1246</v>
      </c>
      <c r="U616" s="6">
        <v>0</v>
      </c>
      <c r="V616" s="6">
        <v>40</v>
      </c>
      <c r="W616" s="6">
        <v>0</v>
      </c>
      <c r="X616" s="6">
        <v>0</v>
      </c>
      <c r="Y616" s="6">
        <v>0</v>
      </c>
      <c r="Z616" s="6">
        <v>0</v>
      </c>
      <c r="AA616" s="6">
        <v>1</v>
      </c>
      <c r="AB616" s="6">
        <v>0</v>
      </c>
      <c r="AC616" s="6">
        <v>0</v>
      </c>
      <c r="AD616" s="6">
        <v>0</v>
      </c>
      <c r="AE616">
        <v>0</v>
      </c>
      <c r="AF616">
        <v>0</v>
      </c>
      <c r="AG616">
        <v>0</v>
      </c>
    </row>
    <row r="617" spans="1:33" x14ac:dyDescent="0.25">
      <c r="A617" s="5"/>
      <c r="B617" s="5"/>
      <c r="C617" s="5" t="s">
        <v>171</v>
      </c>
      <c r="D617" s="6"/>
      <c r="E617" s="6" t="s">
        <v>74</v>
      </c>
      <c r="F617" s="6"/>
      <c r="G617" s="6"/>
      <c r="H617" s="6">
        <v>2</v>
      </c>
      <c r="I617" s="6">
        <v>2</v>
      </c>
      <c r="J617" s="6">
        <v>0</v>
      </c>
      <c r="K617" s="6">
        <v>0</v>
      </c>
      <c r="L617" s="6">
        <v>-532.42600000000004</v>
      </c>
      <c r="M617" s="6">
        <v>0</v>
      </c>
      <c r="N617" s="6">
        <v>0</v>
      </c>
      <c r="O617" s="6">
        <v>9378.85</v>
      </c>
      <c r="P617" s="6">
        <v>-9911.2759999999998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  <c r="V617" s="6">
        <v>0</v>
      </c>
      <c r="W617" s="6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>
        <v>0</v>
      </c>
      <c r="AF617">
        <v>0</v>
      </c>
      <c r="AG617">
        <v>0</v>
      </c>
    </row>
    <row r="618" spans="1:33" x14ac:dyDescent="0.25">
      <c r="A618" s="5"/>
      <c r="B618" s="5"/>
      <c r="C618" s="5" t="s">
        <v>171</v>
      </c>
      <c r="D618" s="6"/>
      <c r="E618" s="6" t="s">
        <v>44</v>
      </c>
      <c r="F618" s="6"/>
      <c r="G618" s="6"/>
      <c r="H618" s="6">
        <v>2134</v>
      </c>
      <c r="I618" s="6">
        <v>1577</v>
      </c>
      <c r="J618" s="6">
        <v>1571</v>
      </c>
      <c r="K618" s="6">
        <v>173643</v>
      </c>
      <c r="L618" s="6">
        <v>28511113</v>
      </c>
      <c r="M618" s="6">
        <v>1574992.04</v>
      </c>
      <c r="N618" s="6">
        <v>140095</v>
      </c>
      <c r="O618" s="6">
        <v>428512.04</v>
      </c>
      <c r="P618" s="6">
        <v>29692670.75</v>
      </c>
      <c r="Q618" s="6">
        <v>556</v>
      </c>
      <c r="R618" s="6">
        <v>0</v>
      </c>
      <c r="S618" s="6">
        <v>8.89</v>
      </c>
      <c r="T618" s="6">
        <v>1569</v>
      </c>
      <c r="U618" s="6">
        <v>0</v>
      </c>
      <c r="V618" s="6">
        <v>2</v>
      </c>
      <c r="W618" s="6">
        <v>0</v>
      </c>
      <c r="X618" s="6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>
        <v>0</v>
      </c>
      <c r="AF618">
        <v>0</v>
      </c>
      <c r="AG618">
        <v>0</v>
      </c>
    </row>
    <row r="619" spans="1:33" x14ac:dyDescent="0.25">
      <c r="A619" s="5"/>
      <c r="B619" s="5"/>
      <c r="C619" s="5" t="s">
        <v>171</v>
      </c>
      <c r="D619" s="6"/>
      <c r="E619" s="6" t="s">
        <v>66</v>
      </c>
      <c r="F619" s="6"/>
      <c r="G619" s="6"/>
      <c r="H619" s="6">
        <v>1</v>
      </c>
      <c r="I619" s="6">
        <v>1</v>
      </c>
      <c r="J619" s="6">
        <v>1</v>
      </c>
      <c r="K619" s="6">
        <v>2068</v>
      </c>
      <c r="L619" s="6">
        <v>170059</v>
      </c>
      <c r="M619" s="6">
        <v>17865</v>
      </c>
      <c r="N619" s="6">
        <v>0</v>
      </c>
      <c r="O619" s="6">
        <v>0</v>
      </c>
      <c r="P619" s="6">
        <v>189458.57</v>
      </c>
      <c r="Q619" s="6">
        <v>0</v>
      </c>
      <c r="R619" s="6">
        <v>100</v>
      </c>
      <c r="S619" s="6">
        <v>0</v>
      </c>
      <c r="T619" s="6">
        <v>1</v>
      </c>
      <c r="U619" s="6">
        <v>0</v>
      </c>
      <c r="V619" s="6">
        <v>0</v>
      </c>
      <c r="W619" s="6">
        <v>0</v>
      </c>
      <c r="X619" s="6">
        <v>0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>
        <v>0</v>
      </c>
      <c r="AF619">
        <v>0</v>
      </c>
      <c r="AG619">
        <v>0</v>
      </c>
    </row>
    <row r="620" spans="1:33" x14ac:dyDescent="0.25">
      <c r="A620" s="5"/>
      <c r="B620" s="5"/>
      <c r="C620" s="5" t="s">
        <v>171</v>
      </c>
      <c r="D620" s="6"/>
      <c r="E620" s="6" t="s">
        <v>74</v>
      </c>
      <c r="F620" s="6"/>
      <c r="G620" s="6"/>
      <c r="H620" s="6">
        <v>4</v>
      </c>
      <c r="I620" s="6">
        <v>4</v>
      </c>
      <c r="J620" s="6">
        <v>0</v>
      </c>
      <c r="K620" s="6">
        <v>0</v>
      </c>
      <c r="L620" s="6">
        <v>-4561.866</v>
      </c>
      <c r="M620" s="6">
        <v>0</v>
      </c>
      <c r="N620" s="6">
        <v>0</v>
      </c>
      <c r="O620" s="6">
        <v>31088.77</v>
      </c>
      <c r="P620" s="6">
        <v>-35650.635999999999</v>
      </c>
      <c r="Q620" s="6">
        <v>0</v>
      </c>
      <c r="R620" s="6">
        <v>0</v>
      </c>
      <c r="S620" s="6">
        <v>0</v>
      </c>
      <c r="T620" s="6">
        <v>0</v>
      </c>
      <c r="U620" s="6">
        <v>0</v>
      </c>
      <c r="V620" s="6">
        <v>0</v>
      </c>
      <c r="W620" s="6">
        <v>0</v>
      </c>
      <c r="X620" s="6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>
        <v>0</v>
      </c>
      <c r="AF620">
        <v>0</v>
      </c>
      <c r="AG620">
        <v>0</v>
      </c>
    </row>
    <row r="621" spans="1:33" x14ac:dyDescent="0.25">
      <c r="A621" s="5"/>
      <c r="B621" s="5"/>
      <c r="C621" s="5" t="s">
        <v>171</v>
      </c>
      <c r="D621" s="6"/>
      <c r="E621" s="6" t="s">
        <v>44</v>
      </c>
      <c r="F621" s="6"/>
      <c r="G621" s="6"/>
      <c r="H621" s="6">
        <v>22</v>
      </c>
      <c r="I621" s="6">
        <v>0</v>
      </c>
      <c r="J621" s="6">
        <v>0</v>
      </c>
      <c r="K621" s="6">
        <v>0</v>
      </c>
      <c r="L621" s="6">
        <v>117583</v>
      </c>
      <c r="M621" s="6">
        <v>0</v>
      </c>
      <c r="N621" s="6">
        <v>0</v>
      </c>
      <c r="O621" s="6">
        <v>0</v>
      </c>
      <c r="P621" s="6">
        <v>117583</v>
      </c>
      <c r="Q621" s="6">
        <v>22</v>
      </c>
      <c r="R621" s="6">
        <v>0</v>
      </c>
      <c r="S621" s="6">
        <v>0</v>
      </c>
      <c r="T621" s="6">
        <v>0</v>
      </c>
      <c r="U621" s="6">
        <v>0</v>
      </c>
      <c r="V621" s="6">
        <v>0</v>
      </c>
      <c r="W621" s="6">
        <v>0</v>
      </c>
      <c r="X621" s="6">
        <v>0</v>
      </c>
      <c r="Y621" s="6">
        <v>0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>
        <v>0</v>
      </c>
      <c r="AF621">
        <v>0</v>
      </c>
      <c r="AG621">
        <v>0</v>
      </c>
    </row>
    <row r="622" spans="1:33" x14ac:dyDescent="0.25">
      <c r="A622" s="5"/>
      <c r="B622" s="5"/>
      <c r="C622" s="5" t="s">
        <v>171</v>
      </c>
      <c r="D622" s="6"/>
      <c r="E622" s="6" t="s">
        <v>44</v>
      </c>
      <c r="F622" s="6"/>
      <c r="G622" s="6"/>
      <c r="H622" s="6">
        <v>199</v>
      </c>
      <c r="I622" s="6">
        <v>198</v>
      </c>
      <c r="J622" s="6">
        <v>0</v>
      </c>
      <c r="K622" s="6">
        <v>0</v>
      </c>
      <c r="L622" s="6">
        <v>-108266.95699999999</v>
      </c>
      <c r="M622" s="6">
        <v>0</v>
      </c>
      <c r="N622" s="6">
        <v>0</v>
      </c>
      <c r="O622" s="6">
        <v>1421483.44</v>
      </c>
      <c r="P622" s="6">
        <v>-1529750.3970000001</v>
      </c>
      <c r="Q622" s="6">
        <v>1</v>
      </c>
      <c r="R622" s="6">
        <v>0</v>
      </c>
      <c r="S622" s="6">
        <v>0</v>
      </c>
      <c r="T622" s="6">
        <v>0</v>
      </c>
      <c r="U622" s="6">
        <v>0</v>
      </c>
      <c r="V622" s="6">
        <v>0</v>
      </c>
      <c r="W622" s="6">
        <v>0</v>
      </c>
      <c r="X622" s="6">
        <v>0</v>
      </c>
      <c r="Y622" s="6">
        <v>0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>
        <v>0</v>
      </c>
      <c r="AF622">
        <v>0</v>
      </c>
      <c r="AG622">
        <v>0</v>
      </c>
    </row>
    <row r="623" spans="1:33" x14ac:dyDescent="0.25">
      <c r="A623" s="5"/>
      <c r="B623" s="5"/>
      <c r="C623" s="5" t="s">
        <v>171</v>
      </c>
      <c r="D623" s="6"/>
      <c r="E623" s="6" t="s">
        <v>74</v>
      </c>
      <c r="F623" s="6"/>
      <c r="G623" s="6"/>
      <c r="H623" s="6">
        <v>11</v>
      </c>
      <c r="I623" s="6">
        <v>0</v>
      </c>
      <c r="J623" s="6">
        <v>0</v>
      </c>
      <c r="K623" s="6">
        <v>0</v>
      </c>
      <c r="L623" s="6">
        <v>44938</v>
      </c>
      <c r="M623" s="6">
        <v>0</v>
      </c>
      <c r="N623" s="6">
        <v>0</v>
      </c>
      <c r="O623" s="6">
        <v>0</v>
      </c>
      <c r="P623" s="6">
        <v>44938</v>
      </c>
      <c r="Q623" s="6">
        <v>11</v>
      </c>
      <c r="R623" s="6">
        <v>0</v>
      </c>
      <c r="S623" s="6">
        <v>0</v>
      </c>
      <c r="T623" s="6">
        <v>0</v>
      </c>
      <c r="U623" s="6">
        <v>0</v>
      </c>
      <c r="V623" s="6">
        <v>0</v>
      </c>
      <c r="W623" s="6">
        <v>0</v>
      </c>
      <c r="X623" s="6">
        <v>0</v>
      </c>
      <c r="Y623" s="6">
        <v>0</v>
      </c>
      <c r="Z623" s="6">
        <v>0</v>
      </c>
      <c r="AA623" s="6">
        <v>0</v>
      </c>
      <c r="AB623" s="6">
        <v>0</v>
      </c>
      <c r="AC623" s="6">
        <v>0</v>
      </c>
      <c r="AD623" s="6">
        <v>0</v>
      </c>
      <c r="AE623">
        <v>0</v>
      </c>
      <c r="AF623">
        <v>0</v>
      </c>
      <c r="AG623">
        <v>0</v>
      </c>
    </row>
    <row r="624" spans="1:33" x14ac:dyDescent="0.25">
      <c r="A624" s="5"/>
      <c r="B624" s="5"/>
      <c r="C624" s="5" t="s">
        <v>171</v>
      </c>
      <c r="D624" s="6"/>
      <c r="E624" s="6" t="s">
        <v>58</v>
      </c>
      <c r="F624" s="6"/>
      <c r="G624" s="6"/>
      <c r="H624" s="6">
        <v>1497</v>
      </c>
      <c r="I624" s="6">
        <v>866</v>
      </c>
      <c r="J624" s="6">
        <v>864</v>
      </c>
      <c r="K624" s="6">
        <v>146865.74</v>
      </c>
      <c r="L624" s="6">
        <v>32894622.34</v>
      </c>
      <c r="M624" s="6">
        <v>1395947.83</v>
      </c>
      <c r="N624" s="6">
        <v>138794</v>
      </c>
      <c r="O624" s="6">
        <v>229909.83</v>
      </c>
      <c r="P624" s="6">
        <v>34123162.780000001</v>
      </c>
      <c r="Q624" s="6">
        <v>630</v>
      </c>
      <c r="R624" s="6">
        <v>0</v>
      </c>
      <c r="S624" s="6">
        <v>9.94</v>
      </c>
      <c r="T624" s="6">
        <v>839</v>
      </c>
      <c r="U624" s="6">
        <v>8</v>
      </c>
      <c r="V624" s="6">
        <v>5</v>
      </c>
      <c r="W624" s="6">
        <v>7</v>
      </c>
      <c r="X624" s="6">
        <v>0</v>
      </c>
      <c r="Y624" s="6">
        <v>0</v>
      </c>
      <c r="Z624" s="6">
        <v>0</v>
      </c>
      <c r="AA624" s="6">
        <v>5</v>
      </c>
      <c r="AB624" s="6">
        <v>0</v>
      </c>
      <c r="AC624" s="6">
        <v>0</v>
      </c>
      <c r="AD624" s="6">
        <v>0</v>
      </c>
      <c r="AE624">
        <v>0</v>
      </c>
      <c r="AF624">
        <v>0</v>
      </c>
      <c r="AG624">
        <v>0</v>
      </c>
    </row>
    <row r="625" spans="1:33" x14ac:dyDescent="0.25">
      <c r="A625" s="5"/>
      <c r="B625" s="5"/>
      <c r="C625" s="5" t="s">
        <v>171</v>
      </c>
      <c r="D625" s="6"/>
      <c r="E625" s="6" t="s">
        <v>74</v>
      </c>
      <c r="F625" s="6"/>
      <c r="G625" s="6"/>
      <c r="H625" s="6">
        <v>3971</v>
      </c>
      <c r="I625" s="6">
        <v>3968</v>
      </c>
      <c r="J625" s="6">
        <v>6</v>
      </c>
      <c r="K625" s="6">
        <v>64710</v>
      </c>
      <c r="L625" s="6">
        <v>136458249.697</v>
      </c>
      <c r="M625" s="6">
        <v>683888</v>
      </c>
      <c r="N625" s="6">
        <v>569666</v>
      </c>
      <c r="O625" s="6">
        <v>21922392.09</v>
      </c>
      <c r="P625" s="6">
        <v>114662686.447</v>
      </c>
      <c r="Q625" s="6">
        <v>3</v>
      </c>
      <c r="R625" s="6">
        <v>0</v>
      </c>
      <c r="S625" s="6">
        <v>83.3</v>
      </c>
      <c r="T625" s="6">
        <v>5</v>
      </c>
      <c r="U625" s="6">
        <v>1</v>
      </c>
      <c r="V625" s="6">
        <v>0</v>
      </c>
      <c r="W625" s="6">
        <v>0</v>
      </c>
      <c r="X625" s="6">
        <v>0</v>
      </c>
      <c r="Y625" s="6">
        <v>0</v>
      </c>
      <c r="Z625" s="6">
        <v>0</v>
      </c>
      <c r="AA625" s="6">
        <v>0</v>
      </c>
      <c r="AB625" s="6">
        <v>0</v>
      </c>
      <c r="AC625" s="6">
        <v>0</v>
      </c>
      <c r="AD625" s="6">
        <v>0</v>
      </c>
      <c r="AE625">
        <v>0</v>
      </c>
      <c r="AF625">
        <v>0</v>
      </c>
      <c r="AG625">
        <v>0</v>
      </c>
    </row>
    <row r="626" spans="1:33" x14ac:dyDescent="0.25">
      <c r="A626" s="5"/>
      <c r="B626" s="5"/>
      <c r="C626" s="5" t="s">
        <v>171</v>
      </c>
      <c r="D626" s="6"/>
      <c r="E626" s="6" t="s">
        <v>74</v>
      </c>
      <c r="F626" s="6"/>
      <c r="G626" s="6"/>
      <c r="H626" s="6">
        <v>2174</v>
      </c>
      <c r="I626" s="6">
        <v>1135</v>
      </c>
      <c r="J626" s="6">
        <v>1131</v>
      </c>
      <c r="K626" s="6">
        <v>189206.44</v>
      </c>
      <c r="L626" s="6">
        <v>35958914.123999998</v>
      </c>
      <c r="M626" s="6">
        <v>1802824.96</v>
      </c>
      <c r="N626" s="6">
        <v>324479.81</v>
      </c>
      <c r="O626" s="6">
        <v>312212.82</v>
      </c>
      <c r="P626" s="6">
        <v>37313647.534000002</v>
      </c>
      <c r="Q626" s="6">
        <v>1033</v>
      </c>
      <c r="R626" s="6">
        <v>0</v>
      </c>
      <c r="S626" s="6">
        <v>18</v>
      </c>
      <c r="T626" s="6">
        <v>1107</v>
      </c>
      <c r="U626" s="6">
        <v>10</v>
      </c>
      <c r="V626" s="6">
        <v>0</v>
      </c>
      <c r="W626" s="6">
        <v>7</v>
      </c>
      <c r="X626" s="6">
        <v>0</v>
      </c>
      <c r="Y626" s="6">
        <v>0</v>
      </c>
      <c r="Z626" s="6">
        <v>0</v>
      </c>
      <c r="AA626" s="6">
        <v>7</v>
      </c>
      <c r="AB626" s="6">
        <v>0</v>
      </c>
      <c r="AC626" s="6">
        <v>0</v>
      </c>
      <c r="AD626" s="6">
        <v>0</v>
      </c>
      <c r="AE626">
        <v>0</v>
      </c>
      <c r="AF626">
        <v>0</v>
      </c>
      <c r="AG626">
        <v>0</v>
      </c>
    </row>
    <row r="627" spans="1:33" x14ac:dyDescent="0.25">
      <c r="A627" s="5"/>
      <c r="B627" s="5"/>
      <c r="C627" s="5" t="s">
        <v>171</v>
      </c>
      <c r="D627" s="6"/>
      <c r="E627" s="6" t="s">
        <v>58</v>
      </c>
      <c r="F627" s="6"/>
      <c r="G627" s="6"/>
      <c r="H627" s="6">
        <v>2</v>
      </c>
      <c r="I627" s="6">
        <v>0</v>
      </c>
      <c r="J627" s="6">
        <v>0</v>
      </c>
      <c r="K627" s="6">
        <v>0</v>
      </c>
      <c r="L627" s="6">
        <v>773</v>
      </c>
      <c r="M627" s="6">
        <v>0</v>
      </c>
      <c r="N627" s="6">
        <v>0</v>
      </c>
      <c r="O627" s="6">
        <v>0</v>
      </c>
      <c r="P627" s="6">
        <v>773</v>
      </c>
      <c r="Q627" s="6">
        <v>2</v>
      </c>
      <c r="R627" s="6">
        <v>0</v>
      </c>
      <c r="S627" s="6">
        <v>0</v>
      </c>
      <c r="T627" s="6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>
        <v>0</v>
      </c>
      <c r="AF627">
        <v>0</v>
      </c>
      <c r="AG627">
        <v>0</v>
      </c>
    </row>
    <row r="628" spans="1:33" x14ac:dyDescent="0.25">
      <c r="A628" s="5"/>
      <c r="B628" s="5"/>
      <c r="C628" s="5" t="s">
        <v>171</v>
      </c>
      <c r="D628" s="6"/>
      <c r="E628" s="6" t="s">
        <v>44</v>
      </c>
      <c r="F628" s="6"/>
      <c r="G628" s="6"/>
      <c r="H628" s="6">
        <v>1</v>
      </c>
      <c r="I628" s="6">
        <v>1</v>
      </c>
      <c r="J628" s="6">
        <v>0</v>
      </c>
      <c r="K628" s="6">
        <v>0</v>
      </c>
      <c r="L628" s="6">
        <v>-1255.326</v>
      </c>
      <c r="M628" s="6">
        <v>0</v>
      </c>
      <c r="N628" s="6">
        <v>0</v>
      </c>
      <c r="O628" s="6">
        <v>9378.85</v>
      </c>
      <c r="P628" s="6">
        <v>-10634.175999999999</v>
      </c>
      <c r="Q628" s="6">
        <v>0</v>
      </c>
      <c r="R628" s="6">
        <v>0</v>
      </c>
      <c r="S628" s="6">
        <v>0</v>
      </c>
      <c r="T628" s="6">
        <v>0</v>
      </c>
      <c r="U628" s="6">
        <v>0</v>
      </c>
      <c r="V628" s="6">
        <v>0</v>
      </c>
      <c r="W628" s="6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>
        <v>0</v>
      </c>
      <c r="AF628">
        <v>0</v>
      </c>
      <c r="AG628">
        <v>0</v>
      </c>
    </row>
    <row r="629" spans="1:33" x14ac:dyDescent="0.25">
      <c r="A629" s="5"/>
      <c r="B629" s="5"/>
      <c r="C629" s="5" t="s">
        <v>171</v>
      </c>
      <c r="D629" s="6"/>
      <c r="E629" s="6" t="s">
        <v>44</v>
      </c>
      <c r="F629" s="6"/>
      <c r="G629" s="6"/>
      <c r="H629" s="6">
        <v>1597</v>
      </c>
      <c r="I629" s="6">
        <v>0</v>
      </c>
      <c r="J629" s="6">
        <v>0</v>
      </c>
      <c r="K629" s="6">
        <v>0</v>
      </c>
      <c r="L629" s="6">
        <v>2865206</v>
      </c>
      <c r="M629" s="6">
        <v>0</v>
      </c>
      <c r="N629" s="6">
        <v>0</v>
      </c>
      <c r="O629" s="6">
        <v>0</v>
      </c>
      <c r="P629" s="6">
        <v>2865206</v>
      </c>
      <c r="Q629" s="6">
        <v>1597</v>
      </c>
      <c r="R629" s="6">
        <v>0</v>
      </c>
      <c r="S629" s="6">
        <v>0</v>
      </c>
      <c r="T629" s="6">
        <v>0</v>
      </c>
      <c r="U629" s="6">
        <v>0</v>
      </c>
      <c r="V629" s="6">
        <v>0</v>
      </c>
      <c r="W629" s="6">
        <v>0</v>
      </c>
      <c r="X629" s="6">
        <v>0</v>
      </c>
      <c r="Y629" s="6">
        <v>0</v>
      </c>
      <c r="Z629" s="6">
        <v>0</v>
      </c>
      <c r="AA629" s="6">
        <v>0</v>
      </c>
      <c r="AB629" s="6">
        <v>0</v>
      </c>
      <c r="AC629" s="6">
        <v>0</v>
      </c>
      <c r="AD629" s="6">
        <v>0</v>
      </c>
      <c r="AE629">
        <v>0</v>
      </c>
      <c r="AF629">
        <v>0</v>
      </c>
      <c r="AG629">
        <v>0</v>
      </c>
    </row>
    <row r="630" spans="1:33" x14ac:dyDescent="0.25">
      <c r="A630" s="5"/>
      <c r="B630" s="5"/>
      <c r="C630" s="5" t="s">
        <v>171</v>
      </c>
      <c r="D630" s="6"/>
      <c r="E630" s="6" t="s">
        <v>44</v>
      </c>
      <c r="F630" s="6"/>
      <c r="G630" s="6"/>
      <c r="H630" s="6">
        <v>2</v>
      </c>
      <c r="I630" s="6">
        <v>2</v>
      </c>
      <c r="J630" s="6">
        <v>0</v>
      </c>
      <c r="K630" s="6">
        <v>0</v>
      </c>
      <c r="L630" s="6">
        <v>-1367.732</v>
      </c>
      <c r="M630" s="6">
        <v>0</v>
      </c>
      <c r="N630" s="6">
        <v>0</v>
      </c>
      <c r="O630" s="6">
        <v>0</v>
      </c>
      <c r="P630" s="6">
        <v>-1367.732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  <c r="V630" s="6">
        <v>0</v>
      </c>
      <c r="W630" s="6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>
        <v>0</v>
      </c>
      <c r="AF630">
        <v>0</v>
      </c>
      <c r="AG630">
        <v>0</v>
      </c>
    </row>
    <row r="631" spans="1:33" x14ac:dyDescent="0.25">
      <c r="A631" s="5"/>
      <c r="B631" s="5"/>
      <c r="C631" s="5" t="s">
        <v>171</v>
      </c>
      <c r="D631" s="6"/>
      <c r="E631" s="6" t="s">
        <v>66</v>
      </c>
      <c r="F631" s="6"/>
      <c r="G631" s="6"/>
      <c r="H631" s="6">
        <v>2718</v>
      </c>
      <c r="I631" s="6">
        <v>2285</v>
      </c>
      <c r="J631" s="6">
        <v>2283</v>
      </c>
      <c r="K631" s="6">
        <v>214172.03</v>
      </c>
      <c r="L631" s="6">
        <v>2211632.29</v>
      </c>
      <c r="M631" s="6">
        <v>2421211.31</v>
      </c>
      <c r="N631" s="6">
        <v>1823574.64</v>
      </c>
      <c r="O631" s="6">
        <v>594421.6</v>
      </c>
      <c r="P631" s="6">
        <v>2230194.16</v>
      </c>
      <c r="Q631" s="6">
        <v>421</v>
      </c>
      <c r="R631" s="6">
        <v>0</v>
      </c>
      <c r="S631" s="6">
        <v>75.319999999999993</v>
      </c>
      <c r="T631" s="6">
        <v>1975</v>
      </c>
      <c r="U631" s="6">
        <v>4</v>
      </c>
      <c r="V631" s="6">
        <v>299</v>
      </c>
      <c r="W631" s="6">
        <v>1</v>
      </c>
      <c r="X631" s="6">
        <v>2</v>
      </c>
      <c r="Y631" s="6">
        <v>0</v>
      </c>
      <c r="Z631" s="6">
        <v>0</v>
      </c>
      <c r="AA631" s="6">
        <v>0</v>
      </c>
      <c r="AB631" s="6">
        <v>0</v>
      </c>
      <c r="AC631" s="6">
        <v>2</v>
      </c>
      <c r="AD631" s="6">
        <v>0</v>
      </c>
      <c r="AE631">
        <v>0</v>
      </c>
      <c r="AF631">
        <v>0</v>
      </c>
      <c r="AG631">
        <v>0</v>
      </c>
    </row>
    <row r="632" spans="1:33" x14ac:dyDescent="0.25">
      <c r="A632" s="5"/>
      <c r="B632" s="5"/>
      <c r="C632" s="5" t="s">
        <v>171</v>
      </c>
      <c r="D632" s="6"/>
      <c r="E632" s="6" t="s">
        <v>66</v>
      </c>
      <c r="F632" s="6"/>
      <c r="G632" s="6"/>
      <c r="H632" s="6">
        <v>2758</v>
      </c>
      <c r="I632" s="6">
        <v>2194</v>
      </c>
      <c r="J632" s="6">
        <v>2191</v>
      </c>
      <c r="K632" s="6">
        <v>147836.07</v>
      </c>
      <c r="L632" s="6">
        <v>2520231</v>
      </c>
      <c r="M632" s="6">
        <v>1617055.26</v>
      </c>
      <c r="N632" s="6">
        <v>822054.53</v>
      </c>
      <c r="O632" s="6">
        <v>681873.26</v>
      </c>
      <c r="P632" s="6">
        <v>2643105.58</v>
      </c>
      <c r="Q632" s="6">
        <v>556</v>
      </c>
      <c r="R632" s="6">
        <v>0</v>
      </c>
      <c r="S632" s="6">
        <v>50.84</v>
      </c>
      <c r="T632" s="6">
        <v>1958</v>
      </c>
      <c r="U632" s="6">
        <v>77</v>
      </c>
      <c r="V632" s="6">
        <v>111</v>
      </c>
      <c r="W632" s="6">
        <v>44</v>
      </c>
      <c r="X632" s="6">
        <v>0</v>
      </c>
      <c r="Y632" s="6">
        <v>0</v>
      </c>
      <c r="Z632" s="6">
        <v>0</v>
      </c>
      <c r="AA632" s="6">
        <v>0</v>
      </c>
      <c r="AB632" s="6">
        <v>1</v>
      </c>
      <c r="AC632" s="6">
        <v>0</v>
      </c>
      <c r="AD632" s="6">
        <v>0</v>
      </c>
      <c r="AE632">
        <v>0</v>
      </c>
      <c r="AF632">
        <v>0</v>
      </c>
      <c r="AG632">
        <v>0</v>
      </c>
    </row>
    <row r="633" spans="1:33" x14ac:dyDescent="0.25">
      <c r="A633" s="5"/>
      <c r="B633" s="5"/>
      <c r="C633" s="5" t="s">
        <v>171</v>
      </c>
      <c r="D633" s="6"/>
      <c r="E633" s="6" t="s">
        <v>90</v>
      </c>
      <c r="F633" s="6"/>
      <c r="G633" s="6"/>
      <c r="H633" s="6">
        <v>1847</v>
      </c>
      <c r="I633" s="6">
        <v>1847</v>
      </c>
      <c r="J633" s="6">
        <v>1</v>
      </c>
      <c r="K633" s="6">
        <v>2834</v>
      </c>
      <c r="L633" s="6">
        <v>83138000.307999998</v>
      </c>
      <c r="M633" s="6">
        <v>26180</v>
      </c>
      <c r="N633" s="6">
        <v>26180</v>
      </c>
      <c r="O633" s="6">
        <v>4549942.32</v>
      </c>
      <c r="P633" s="6">
        <v>78588057.988000005</v>
      </c>
      <c r="Q633" s="6">
        <v>0</v>
      </c>
      <c r="R633" s="6">
        <v>0</v>
      </c>
      <c r="S633" s="6">
        <v>100</v>
      </c>
      <c r="T633" s="6">
        <v>1</v>
      </c>
      <c r="U633" s="6">
        <v>0</v>
      </c>
      <c r="V633" s="6">
        <v>0</v>
      </c>
      <c r="W633" s="6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>
        <v>0</v>
      </c>
      <c r="AF633">
        <v>0</v>
      </c>
      <c r="AG633">
        <v>0</v>
      </c>
    </row>
    <row r="634" spans="1:33" x14ac:dyDescent="0.25">
      <c r="A634" s="5"/>
      <c r="B634" s="5"/>
      <c r="C634" s="5" t="s">
        <v>171</v>
      </c>
      <c r="D634" s="6"/>
      <c r="E634" s="6" t="s">
        <v>146</v>
      </c>
      <c r="F634" s="6"/>
      <c r="G634" s="6"/>
      <c r="H634" s="6">
        <v>2</v>
      </c>
      <c r="I634" s="6">
        <v>2</v>
      </c>
      <c r="J634" s="6">
        <v>0</v>
      </c>
      <c r="K634" s="6">
        <v>0</v>
      </c>
      <c r="L634" s="6">
        <v>-779.476</v>
      </c>
      <c r="M634" s="6">
        <v>0</v>
      </c>
      <c r="N634" s="6">
        <v>0</v>
      </c>
      <c r="O634" s="6">
        <v>0</v>
      </c>
      <c r="P634" s="6">
        <v>-779.476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  <c r="V634" s="6">
        <v>0</v>
      </c>
      <c r="W634" s="6">
        <v>0</v>
      </c>
      <c r="X634" s="6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>
        <v>0</v>
      </c>
      <c r="AF634">
        <v>0</v>
      </c>
      <c r="AG634">
        <v>0</v>
      </c>
    </row>
  </sheetData>
  <mergeCells count="11">
    <mergeCell ref="A3:M3"/>
    <mergeCell ref="A4:M4"/>
    <mergeCell ref="EA4"/>
    <mergeCell ref="EB4"/>
    <mergeCell ref="EA5"/>
    <mergeCell ref="EB5"/>
    <mergeCell ref="A1"/>
    <mergeCell ref="B1:C1"/>
    <mergeCell ref="D1"/>
    <mergeCell ref="E1:F1"/>
    <mergeCell ref="A2:M2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CDA87-3B6D-4F02-944D-FA113BB9650A}">
  <dimension ref="A1:DF617"/>
  <sheetViews>
    <sheetView tabSelected="1" workbookViewId="0">
      <selection activeCell="J235" sqref="J235"/>
    </sheetView>
  </sheetViews>
  <sheetFormatPr defaultRowHeight="15" x14ac:dyDescent="0.25"/>
  <cols>
    <col min="1" max="1" width="10.28515625" style="8" customWidth="1"/>
    <col min="2" max="2" width="38" style="8" customWidth="1"/>
    <col min="3" max="3" width="10.42578125" style="13" customWidth="1"/>
    <col min="4" max="4" width="7.85546875" style="8" customWidth="1"/>
    <col min="5" max="5" width="9.5703125" style="8" customWidth="1"/>
    <col min="6" max="6" width="11" style="8" customWidth="1"/>
    <col min="7" max="7" width="14" style="8" customWidth="1"/>
    <col min="8" max="8" width="14.140625" style="8" customWidth="1"/>
    <col min="9" max="9" width="13.5703125" style="8" customWidth="1"/>
    <col min="10" max="10" width="12.5703125" style="8" customWidth="1"/>
    <col min="11" max="11" width="15.140625" style="8" customWidth="1"/>
    <col min="12" max="12" width="13.28515625" style="13" customWidth="1"/>
  </cols>
  <sheetData>
    <row r="1" spans="1:110" ht="18.75" x14ac:dyDescent="0.3">
      <c r="A1" s="18" t="s">
        <v>4</v>
      </c>
      <c r="B1" s="18" t="s">
        <v>4</v>
      </c>
      <c r="C1" s="18" t="s">
        <v>4</v>
      </c>
      <c r="D1" s="18" t="s">
        <v>4</v>
      </c>
      <c r="E1" s="18" t="s">
        <v>4</v>
      </c>
      <c r="F1" s="18" t="s">
        <v>4</v>
      </c>
      <c r="G1" s="18" t="s">
        <v>4</v>
      </c>
      <c r="H1" s="18" t="s">
        <v>4</v>
      </c>
      <c r="I1" s="7"/>
      <c r="J1" s="7"/>
      <c r="K1" s="7"/>
    </row>
    <row r="2" spans="1:110" ht="18.75" x14ac:dyDescent="0.3">
      <c r="A2" s="18" t="s">
        <v>5</v>
      </c>
      <c r="B2" s="18" t="s">
        <v>5</v>
      </c>
      <c r="C2" s="18" t="s">
        <v>5</v>
      </c>
      <c r="D2" s="18" t="s">
        <v>5</v>
      </c>
      <c r="E2" s="18" t="s">
        <v>5</v>
      </c>
      <c r="F2" s="18" t="s">
        <v>5</v>
      </c>
      <c r="G2" s="18" t="s">
        <v>5</v>
      </c>
      <c r="H2" s="18" t="s">
        <v>5</v>
      </c>
      <c r="I2" s="7"/>
      <c r="J2" s="7"/>
      <c r="K2" s="7"/>
    </row>
    <row r="3" spans="1:110" ht="18.75" x14ac:dyDescent="0.3">
      <c r="A3" s="18" t="s">
        <v>6</v>
      </c>
      <c r="B3" s="18" t="s">
        <v>6</v>
      </c>
      <c r="C3" s="18" t="s">
        <v>6</v>
      </c>
      <c r="D3" s="18" t="s">
        <v>6</v>
      </c>
      <c r="E3" s="18" t="s">
        <v>6</v>
      </c>
      <c r="F3" s="18" t="s">
        <v>6</v>
      </c>
      <c r="G3" s="18" t="s">
        <v>6</v>
      </c>
      <c r="H3" s="18" t="s">
        <v>6</v>
      </c>
      <c r="I3" s="7"/>
      <c r="J3" s="7"/>
      <c r="K3" s="7"/>
      <c r="DE3" s="2" t="s">
        <v>0</v>
      </c>
      <c r="DF3" s="1" t="s">
        <v>1</v>
      </c>
    </row>
    <row r="4" spans="1:110" x14ac:dyDescent="0.25">
      <c r="A4" s="7"/>
      <c r="B4" s="7"/>
      <c r="C4" s="12"/>
      <c r="D4" s="7"/>
      <c r="E4" s="7"/>
      <c r="F4" s="7"/>
      <c r="G4" s="7"/>
      <c r="H4" s="7"/>
      <c r="I4" s="7"/>
      <c r="J4" s="7"/>
      <c r="K4" s="7"/>
      <c r="DE4" s="2" t="s">
        <v>2</v>
      </c>
      <c r="DF4" s="1" t="s">
        <v>3</v>
      </c>
    </row>
    <row r="6" spans="1:110" x14ac:dyDescent="0.25">
      <c r="A6" s="8" t="s">
        <v>8</v>
      </c>
      <c r="B6" s="8" t="s">
        <v>9</v>
      </c>
      <c r="C6" s="13" t="s">
        <v>12</v>
      </c>
      <c r="D6" s="8" t="s">
        <v>173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 t="s">
        <v>21</v>
      </c>
      <c r="K6" s="8" t="s">
        <v>22</v>
      </c>
      <c r="L6" s="13" t="s">
        <v>172</v>
      </c>
    </row>
    <row r="7" spans="1:110" hidden="1" x14ac:dyDescent="0.25">
      <c r="A7" s="8" t="s">
        <v>41</v>
      </c>
      <c r="B7" s="8" t="s">
        <v>42</v>
      </c>
      <c r="C7" s="13" t="s">
        <v>45</v>
      </c>
      <c r="D7" s="8">
        <v>0</v>
      </c>
      <c r="E7" s="8">
        <v>0</v>
      </c>
      <c r="F7" s="8">
        <v>0</v>
      </c>
      <c r="G7" s="8">
        <v>467854</v>
      </c>
      <c r="H7" s="8">
        <v>0</v>
      </c>
      <c r="I7" s="8">
        <v>0</v>
      </c>
      <c r="J7" s="8">
        <v>0</v>
      </c>
      <c r="K7" s="8">
        <v>467854</v>
      </c>
      <c r="L7" s="13">
        <f>Table13[[#This Row],[DEMAND]]-Table13[[#This Row],[COLLECTION]]-Table13[[#This Row],[ADJ]]</f>
        <v>0</v>
      </c>
    </row>
    <row r="8" spans="1:110" hidden="1" x14ac:dyDescent="0.25">
      <c r="A8" s="8" t="s">
        <v>41</v>
      </c>
      <c r="B8" s="8" t="s">
        <v>42</v>
      </c>
      <c r="C8" s="13" t="s">
        <v>47</v>
      </c>
      <c r="D8" s="8">
        <v>0</v>
      </c>
      <c r="E8" s="8">
        <v>0</v>
      </c>
      <c r="F8" s="8">
        <v>0</v>
      </c>
      <c r="G8" s="8">
        <v>53431</v>
      </c>
      <c r="H8" s="8">
        <v>0</v>
      </c>
      <c r="I8" s="8">
        <v>0</v>
      </c>
      <c r="J8" s="8">
        <v>0</v>
      </c>
      <c r="K8" s="8">
        <v>53431</v>
      </c>
      <c r="L8" s="13">
        <f>Table13[[#This Row],[DEMAND]]-Table13[[#This Row],[COLLECTION]]-Table13[[#This Row],[ADJ]]</f>
        <v>0</v>
      </c>
    </row>
    <row r="9" spans="1:110" hidden="1" x14ac:dyDescent="0.25">
      <c r="A9" s="8" t="s">
        <v>41</v>
      </c>
      <c r="B9" s="8" t="s">
        <v>42</v>
      </c>
      <c r="C9" s="13" t="s">
        <v>47</v>
      </c>
      <c r="D9" s="8">
        <v>0</v>
      </c>
      <c r="E9" s="8">
        <v>0</v>
      </c>
      <c r="F9" s="8">
        <v>0</v>
      </c>
      <c r="G9" s="8">
        <v>20443</v>
      </c>
      <c r="H9" s="8">
        <v>0</v>
      </c>
      <c r="I9" s="8">
        <v>0</v>
      </c>
      <c r="J9" s="8">
        <v>0</v>
      </c>
      <c r="K9" s="8">
        <v>20443</v>
      </c>
      <c r="L9" s="13">
        <f>Table13[[#This Row],[DEMAND]]-Table13[[#This Row],[COLLECTION]]-Table13[[#This Row],[ADJ]]</f>
        <v>0</v>
      </c>
    </row>
    <row r="10" spans="1:110" hidden="1" x14ac:dyDescent="0.25">
      <c r="A10" s="8" t="s">
        <v>41</v>
      </c>
      <c r="B10" s="8" t="s">
        <v>42</v>
      </c>
      <c r="C10" s="13" t="s">
        <v>50</v>
      </c>
      <c r="D10" s="8">
        <v>0</v>
      </c>
      <c r="E10" s="8">
        <v>0</v>
      </c>
      <c r="F10" s="8">
        <v>0</v>
      </c>
      <c r="G10" s="8">
        <v>2076808</v>
      </c>
      <c r="H10" s="8">
        <v>0</v>
      </c>
      <c r="I10" s="8">
        <v>0</v>
      </c>
      <c r="J10" s="8">
        <v>0</v>
      </c>
      <c r="K10" s="8">
        <v>2076808</v>
      </c>
      <c r="L10" s="13">
        <f>Table13[[#This Row],[DEMAND]]-Table13[[#This Row],[COLLECTION]]-Table13[[#This Row],[ADJ]]</f>
        <v>0</v>
      </c>
    </row>
    <row r="11" spans="1:110" hidden="1" x14ac:dyDescent="0.25">
      <c r="A11" s="8" t="s">
        <v>41</v>
      </c>
      <c r="B11" s="8" t="s">
        <v>42</v>
      </c>
      <c r="C11" s="13" t="s">
        <v>52</v>
      </c>
      <c r="D11" s="8">
        <v>0</v>
      </c>
      <c r="E11" s="8">
        <v>0</v>
      </c>
      <c r="F11" s="8">
        <v>0</v>
      </c>
      <c r="G11" s="8">
        <v>246670</v>
      </c>
      <c r="H11" s="8">
        <v>0</v>
      </c>
      <c r="I11" s="8">
        <v>0</v>
      </c>
      <c r="J11" s="8">
        <v>0</v>
      </c>
      <c r="K11" s="8">
        <v>246670</v>
      </c>
      <c r="L11" s="13">
        <f>Table13[[#This Row],[DEMAND]]-Table13[[#This Row],[COLLECTION]]-Table13[[#This Row],[ADJ]]</f>
        <v>0</v>
      </c>
    </row>
    <row r="12" spans="1:110" hidden="1" x14ac:dyDescent="0.25">
      <c r="A12" s="8" t="s">
        <v>41</v>
      </c>
      <c r="B12" s="8" t="s">
        <v>42</v>
      </c>
      <c r="C12" s="13" t="s">
        <v>54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13">
        <f>Table13[[#This Row],[DEMAND]]-Table13[[#This Row],[COLLECTION]]-Table13[[#This Row],[ADJ]]</f>
        <v>0</v>
      </c>
    </row>
    <row r="13" spans="1:110" hidden="1" x14ac:dyDescent="0.25">
      <c r="A13" s="8" t="s">
        <v>41</v>
      </c>
      <c r="B13" s="8" t="s">
        <v>42</v>
      </c>
      <c r="C13" s="13" t="s">
        <v>56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13">
        <f>Table13[[#This Row],[DEMAND]]-Table13[[#This Row],[COLLECTION]]-Table13[[#This Row],[ADJ]]</f>
        <v>0</v>
      </c>
    </row>
    <row r="14" spans="1:110" hidden="1" x14ac:dyDescent="0.25">
      <c r="A14" s="8" t="s">
        <v>41</v>
      </c>
      <c r="B14" s="8" t="s">
        <v>42</v>
      </c>
      <c r="C14" s="13" t="s">
        <v>45</v>
      </c>
      <c r="D14" s="8">
        <v>0</v>
      </c>
      <c r="E14" s="8">
        <v>0</v>
      </c>
      <c r="F14" s="8">
        <v>0</v>
      </c>
      <c r="G14" s="8">
        <v>741592</v>
      </c>
      <c r="H14" s="8">
        <v>0</v>
      </c>
      <c r="I14" s="8">
        <v>0</v>
      </c>
      <c r="J14" s="8">
        <v>0</v>
      </c>
      <c r="K14" s="8">
        <v>741592</v>
      </c>
      <c r="L14" s="13">
        <f>Table13[[#This Row],[DEMAND]]-Table13[[#This Row],[COLLECTION]]-Table13[[#This Row],[ADJ]]</f>
        <v>0</v>
      </c>
    </row>
    <row r="15" spans="1:110" hidden="1" x14ac:dyDescent="0.25">
      <c r="A15" s="8" t="s">
        <v>41</v>
      </c>
      <c r="B15" s="8" t="s">
        <v>42</v>
      </c>
      <c r="C15" s="13" t="s">
        <v>59</v>
      </c>
      <c r="D15" s="8">
        <v>0</v>
      </c>
      <c r="E15" s="8">
        <v>0</v>
      </c>
      <c r="F15" s="8">
        <v>0</v>
      </c>
      <c r="G15" s="8">
        <v>21817</v>
      </c>
      <c r="H15" s="8">
        <v>0</v>
      </c>
      <c r="I15" s="8">
        <v>0</v>
      </c>
      <c r="J15" s="8">
        <v>0</v>
      </c>
      <c r="K15" s="8">
        <v>21817</v>
      </c>
      <c r="L15" s="13">
        <f>Table13[[#This Row],[DEMAND]]-Table13[[#This Row],[COLLECTION]]-Table13[[#This Row],[ADJ]]</f>
        <v>0</v>
      </c>
    </row>
    <row r="16" spans="1:110" hidden="1" x14ac:dyDescent="0.25">
      <c r="A16" s="8" t="s">
        <v>41</v>
      </c>
      <c r="B16" s="8" t="s">
        <v>42</v>
      </c>
      <c r="C16" s="13" t="s">
        <v>47</v>
      </c>
      <c r="D16" s="8">
        <v>0</v>
      </c>
      <c r="E16" s="8">
        <v>0</v>
      </c>
      <c r="F16" s="8">
        <v>0</v>
      </c>
      <c r="G16" s="8">
        <v>22855</v>
      </c>
      <c r="H16" s="8">
        <v>0</v>
      </c>
      <c r="I16" s="8">
        <v>0</v>
      </c>
      <c r="J16" s="8">
        <v>0</v>
      </c>
      <c r="K16" s="8">
        <v>22855</v>
      </c>
      <c r="L16" s="13">
        <f>Table13[[#This Row],[DEMAND]]-Table13[[#This Row],[COLLECTION]]-Table13[[#This Row],[ADJ]]</f>
        <v>0</v>
      </c>
    </row>
    <row r="17" spans="1:12" hidden="1" x14ac:dyDescent="0.25">
      <c r="A17" s="8" t="s">
        <v>41</v>
      </c>
      <c r="B17" s="8" t="s">
        <v>42</v>
      </c>
      <c r="C17" s="13" t="s">
        <v>47</v>
      </c>
      <c r="D17" s="8">
        <v>0</v>
      </c>
      <c r="E17" s="8">
        <v>0</v>
      </c>
      <c r="F17" s="8">
        <v>0</v>
      </c>
      <c r="G17" s="8">
        <v>12223</v>
      </c>
      <c r="H17" s="8">
        <v>0</v>
      </c>
      <c r="I17" s="8">
        <v>0</v>
      </c>
      <c r="J17" s="8">
        <v>0</v>
      </c>
      <c r="K17" s="8">
        <v>12223</v>
      </c>
      <c r="L17" s="13">
        <f>Table13[[#This Row],[DEMAND]]-Table13[[#This Row],[COLLECTION]]-Table13[[#This Row],[ADJ]]</f>
        <v>0</v>
      </c>
    </row>
    <row r="18" spans="1:12" hidden="1" x14ac:dyDescent="0.25">
      <c r="A18" s="8" t="s">
        <v>41</v>
      </c>
      <c r="B18" s="8" t="s">
        <v>42</v>
      </c>
      <c r="C18" s="13" t="s">
        <v>50</v>
      </c>
      <c r="D18" s="8">
        <v>0</v>
      </c>
      <c r="E18" s="8">
        <v>0</v>
      </c>
      <c r="F18" s="8">
        <v>0</v>
      </c>
      <c r="G18" s="8">
        <v>190711</v>
      </c>
      <c r="H18" s="8">
        <v>0</v>
      </c>
      <c r="I18" s="8">
        <v>0</v>
      </c>
      <c r="J18" s="8">
        <v>0</v>
      </c>
      <c r="K18" s="8">
        <v>190711</v>
      </c>
      <c r="L18" s="13">
        <f>Table13[[#This Row],[DEMAND]]-Table13[[#This Row],[COLLECTION]]-Table13[[#This Row],[ADJ]]</f>
        <v>0</v>
      </c>
    </row>
    <row r="19" spans="1:12" hidden="1" x14ac:dyDescent="0.25">
      <c r="A19" s="8" t="s">
        <v>41</v>
      </c>
      <c r="B19" s="8" t="s">
        <v>42</v>
      </c>
      <c r="C19" s="13" t="s">
        <v>52</v>
      </c>
      <c r="D19" s="8">
        <v>0</v>
      </c>
      <c r="E19" s="8">
        <v>0</v>
      </c>
      <c r="F19" s="8">
        <v>0</v>
      </c>
      <c r="G19" s="8">
        <v>21664</v>
      </c>
      <c r="H19" s="8">
        <v>0</v>
      </c>
      <c r="I19" s="8">
        <v>0</v>
      </c>
      <c r="J19" s="8">
        <v>0</v>
      </c>
      <c r="K19" s="8">
        <v>21664</v>
      </c>
      <c r="L19" s="13">
        <f>Table13[[#This Row],[DEMAND]]-Table13[[#This Row],[COLLECTION]]-Table13[[#This Row],[ADJ]]</f>
        <v>0</v>
      </c>
    </row>
    <row r="20" spans="1:12" hidden="1" x14ac:dyDescent="0.25">
      <c r="A20" s="8" t="s">
        <v>41</v>
      </c>
      <c r="B20" s="8" t="s">
        <v>42</v>
      </c>
      <c r="C20" s="13" t="s">
        <v>61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13">
        <f>Table13[[#This Row],[DEMAND]]-Table13[[#This Row],[COLLECTION]]-Table13[[#This Row],[ADJ]]</f>
        <v>0</v>
      </c>
    </row>
    <row r="21" spans="1:12" hidden="1" x14ac:dyDescent="0.25">
      <c r="A21" s="8" t="s">
        <v>41</v>
      </c>
      <c r="B21" s="8" t="s">
        <v>42</v>
      </c>
      <c r="C21" s="13" t="s">
        <v>54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13">
        <f>Table13[[#This Row],[DEMAND]]-Table13[[#This Row],[COLLECTION]]-Table13[[#This Row],[ADJ]]</f>
        <v>0</v>
      </c>
    </row>
    <row r="22" spans="1:12" hidden="1" x14ac:dyDescent="0.25">
      <c r="A22" s="8" t="s">
        <v>63</v>
      </c>
      <c r="B22" s="8" t="s">
        <v>64</v>
      </c>
      <c r="C22" s="13" t="s">
        <v>45</v>
      </c>
      <c r="D22" s="8">
        <v>22</v>
      </c>
      <c r="E22" s="8">
        <v>15</v>
      </c>
      <c r="F22" s="8">
        <v>1140.23</v>
      </c>
      <c r="G22" s="8">
        <v>-698</v>
      </c>
      <c r="H22" s="8">
        <v>10854.05</v>
      </c>
      <c r="I22" s="8">
        <v>9606</v>
      </c>
      <c r="J22" s="8">
        <v>2621.0500000000002</v>
      </c>
      <c r="K22" s="8">
        <v>-2010.66</v>
      </c>
      <c r="L22" s="13">
        <f>Table13[[#This Row],[DEMAND]]-Table13[[#This Row],[COLLECTION]]-Table13[[#This Row],[ADJ]]</f>
        <v>-1373.0000000000009</v>
      </c>
    </row>
    <row r="23" spans="1:12" hidden="1" x14ac:dyDescent="0.25">
      <c r="A23" s="8" t="s">
        <v>63</v>
      </c>
      <c r="B23" s="8" t="s">
        <v>64</v>
      </c>
      <c r="C23" s="13" t="s">
        <v>45</v>
      </c>
      <c r="D23" s="8">
        <v>2081</v>
      </c>
      <c r="E23" s="8">
        <v>2081</v>
      </c>
      <c r="F23" s="8">
        <v>104607.19</v>
      </c>
      <c r="G23" s="8">
        <v>4495972</v>
      </c>
      <c r="H23" s="8">
        <v>1159731.6100000001</v>
      </c>
      <c r="I23" s="8">
        <v>297475</v>
      </c>
      <c r="J23" s="8">
        <v>877406.61</v>
      </c>
      <c r="K23" s="8">
        <v>4504517.01</v>
      </c>
      <c r="L23" s="13">
        <f>Table13[[#This Row],[DEMAND]]-Table13[[#This Row],[COLLECTION]]-Table13[[#This Row],[ADJ]]</f>
        <v>-15149.999999999884</v>
      </c>
    </row>
    <row r="24" spans="1:12" hidden="1" x14ac:dyDescent="0.25">
      <c r="A24" s="8" t="s">
        <v>63</v>
      </c>
      <c r="B24" s="8" t="s">
        <v>64</v>
      </c>
      <c r="C24" s="13" t="s">
        <v>59</v>
      </c>
      <c r="D24" s="8">
        <v>4</v>
      </c>
      <c r="E24" s="8">
        <v>4</v>
      </c>
      <c r="F24" s="8">
        <v>56</v>
      </c>
      <c r="G24" s="8">
        <v>15466</v>
      </c>
      <c r="H24" s="8">
        <v>1732</v>
      </c>
      <c r="I24" s="8">
        <v>1000</v>
      </c>
      <c r="J24" s="8">
        <v>0</v>
      </c>
      <c r="K24" s="8">
        <v>16348.91</v>
      </c>
      <c r="L24" s="13">
        <f>Table13[[#This Row],[DEMAND]]-Table13[[#This Row],[COLLECTION]]-Table13[[#This Row],[ADJ]]</f>
        <v>732</v>
      </c>
    </row>
    <row r="25" spans="1:12" hidden="1" x14ac:dyDescent="0.25">
      <c r="A25" s="8" t="s">
        <v>63</v>
      </c>
      <c r="B25" s="8" t="s">
        <v>64</v>
      </c>
      <c r="C25" s="13" t="s">
        <v>47</v>
      </c>
      <c r="D25" s="8">
        <v>342</v>
      </c>
      <c r="E25" s="8">
        <v>342</v>
      </c>
      <c r="F25" s="8">
        <v>30963.34</v>
      </c>
      <c r="G25" s="8">
        <v>220707</v>
      </c>
      <c r="H25" s="8">
        <v>358453</v>
      </c>
      <c r="I25" s="8">
        <v>360197.26</v>
      </c>
      <c r="J25" s="8">
        <v>0</v>
      </c>
      <c r="K25" s="8">
        <v>221413.63</v>
      </c>
      <c r="L25" s="13">
        <f>Table13[[#This Row],[DEMAND]]-Table13[[#This Row],[COLLECTION]]-Table13[[#This Row],[ADJ]]</f>
        <v>-1744.2600000000093</v>
      </c>
    </row>
    <row r="26" spans="1:12" hidden="1" x14ac:dyDescent="0.25">
      <c r="A26" s="8" t="s">
        <v>63</v>
      </c>
      <c r="B26" s="8" t="s">
        <v>64</v>
      </c>
      <c r="C26" s="13" t="s">
        <v>52</v>
      </c>
      <c r="D26" s="8">
        <v>25</v>
      </c>
      <c r="E26" s="8">
        <v>25</v>
      </c>
      <c r="F26" s="8">
        <v>9267.93</v>
      </c>
      <c r="G26" s="8">
        <v>352636</v>
      </c>
      <c r="H26" s="8">
        <v>84032</v>
      </c>
      <c r="I26" s="8">
        <v>86540</v>
      </c>
      <c r="J26" s="8">
        <v>0</v>
      </c>
      <c r="K26" s="8">
        <v>352254.67</v>
      </c>
      <c r="L26" s="13">
        <f>Table13[[#This Row],[DEMAND]]-Table13[[#This Row],[COLLECTION]]-Table13[[#This Row],[ADJ]]</f>
        <v>-2508</v>
      </c>
    </row>
    <row r="27" spans="1:12" hidden="1" x14ac:dyDescent="0.25">
      <c r="A27" s="8" t="s">
        <v>63</v>
      </c>
      <c r="B27" s="8" t="s">
        <v>64</v>
      </c>
      <c r="C27" s="13" t="s">
        <v>61</v>
      </c>
      <c r="D27" s="8">
        <v>6</v>
      </c>
      <c r="E27" s="8">
        <v>6</v>
      </c>
      <c r="F27" s="8">
        <v>15152.08</v>
      </c>
      <c r="G27" s="8">
        <v>605299</v>
      </c>
      <c r="H27" s="8">
        <v>125373</v>
      </c>
      <c r="I27" s="8">
        <v>3158</v>
      </c>
      <c r="J27" s="8">
        <v>0</v>
      </c>
      <c r="K27" s="8">
        <v>732674.02</v>
      </c>
      <c r="L27" s="13">
        <f>Table13[[#This Row],[DEMAND]]-Table13[[#This Row],[COLLECTION]]-Table13[[#This Row],[ADJ]]</f>
        <v>122215</v>
      </c>
    </row>
    <row r="28" spans="1:12" hidden="1" x14ac:dyDescent="0.25">
      <c r="A28" s="8" t="s">
        <v>63</v>
      </c>
      <c r="B28" s="8" t="s">
        <v>64</v>
      </c>
      <c r="C28" s="13" t="s">
        <v>54</v>
      </c>
      <c r="D28" s="8">
        <v>15</v>
      </c>
      <c r="E28" s="8">
        <v>14</v>
      </c>
      <c r="F28" s="8">
        <v>2569.77</v>
      </c>
      <c r="G28" s="8">
        <v>9492</v>
      </c>
      <c r="H28" s="8">
        <v>28591</v>
      </c>
      <c r="I28" s="8">
        <v>27077</v>
      </c>
      <c r="J28" s="8">
        <v>0</v>
      </c>
      <c r="K28" s="8">
        <v>11150.49</v>
      </c>
      <c r="L28" s="13">
        <f>Table13[[#This Row],[DEMAND]]-Table13[[#This Row],[COLLECTION]]-Table13[[#This Row],[ADJ]]</f>
        <v>1514</v>
      </c>
    </row>
    <row r="29" spans="1:12" hidden="1" x14ac:dyDescent="0.25">
      <c r="A29" s="8" t="s">
        <v>63</v>
      </c>
      <c r="B29" s="8" t="s">
        <v>64</v>
      </c>
      <c r="C29" s="13" t="s">
        <v>56</v>
      </c>
      <c r="D29" s="8">
        <v>38</v>
      </c>
      <c r="E29" s="8">
        <v>37</v>
      </c>
      <c r="F29" s="8">
        <v>3472.97</v>
      </c>
      <c r="G29" s="8">
        <v>-198955</v>
      </c>
      <c r="H29" s="8">
        <v>57074</v>
      </c>
      <c r="I29" s="8">
        <v>36770</v>
      </c>
      <c r="J29" s="8">
        <v>25200</v>
      </c>
      <c r="K29" s="8">
        <v>-203222.94</v>
      </c>
      <c r="L29" s="13">
        <f>Table13[[#This Row],[DEMAND]]-Table13[[#This Row],[COLLECTION]]-Table13[[#This Row],[ADJ]]</f>
        <v>-4896</v>
      </c>
    </row>
    <row r="30" spans="1:12" hidden="1" x14ac:dyDescent="0.25">
      <c r="A30" s="8" t="s">
        <v>68</v>
      </c>
      <c r="B30" s="8" t="s">
        <v>69</v>
      </c>
      <c r="C30" s="13" t="s">
        <v>61</v>
      </c>
      <c r="D30" s="8">
        <v>1</v>
      </c>
      <c r="E30" s="8">
        <v>1</v>
      </c>
      <c r="F30" s="8">
        <v>2068</v>
      </c>
      <c r="G30" s="8">
        <v>170059</v>
      </c>
      <c r="H30" s="8">
        <v>17865</v>
      </c>
      <c r="I30" s="8">
        <v>0</v>
      </c>
      <c r="J30" s="8">
        <v>0</v>
      </c>
      <c r="K30" s="8">
        <v>189458.57</v>
      </c>
      <c r="L30" s="13">
        <f>Table13[[#This Row],[DEMAND]]-Table13[[#This Row],[COLLECTION]]-Table13[[#This Row],[ADJ]]</f>
        <v>17865</v>
      </c>
    </row>
    <row r="31" spans="1:12" hidden="1" x14ac:dyDescent="0.25">
      <c r="A31" s="8" t="s">
        <v>68</v>
      </c>
      <c r="B31" s="8" t="s">
        <v>69</v>
      </c>
      <c r="C31" s="13" t="s">
        <v>45</v>
      </c>
      <c r="D31" s="8">
        <v>773</v>
      </c>
      <c r="E31" s="8">
        <v>770</v>
      </c>
      <c r="F31" s="8">
        <v>36441.61</v>
      </c>
      <c r="G31" s="8">
        <v>1947910.24</v>
      </c>
      <c r="H31" s="8">
        <v>374013.93</v>
      </c>
      <c r="I31" s="8">
        <v>107935</v>
      </c>
      <c r="J31" s="8">
        <v>275697.93</v>
      </c>
      <c r="K31" s="8">
        <v>1939480.66</v>
      </c>
      <c r="L31" s="13">
        <f>Table13[[#This Row],[DEMAND]]-Table13[[#This Row],[COLLECTION]]-Table13[[#This Row],[ADJ]]</f>
        <v>-9619</v>
      </c>
    </row>
    <row r="32" spans="1:12" hidden="1" x14ac:dyDescent="0.25">
      <c r="A32" s="8" t="s">
        <v>68</v>
      </c>
      <c r="B32" s="8" t="s">
        <v>69</v>
      </c>
      <c r="C32" s="13" t="s">
        <v>59</v>
      </c>
      <c r="D32" s="8">
        <v>1</v>
      </c>
      <c r="E32" s="8">
        <v>1</v>
      </c>
      <c r="F32" s="8">
        <v>142</v>
      </c>
      <c r="G32" s="8">
        <v>-189</v>
      </c>
      <c r="H32" s="8">
        <v>1683</v>
      </c>
      <c r="I32" s="8">
        <v>1700</v>
      </c>
      <c r="J32" s="8">
        <v>0</v>
      </c>
      <c r="K32" s="8">
        <v>-205</v>
      </c>
      <c r="L32" s="13">
        <f>Table13[[#This Row],[DEMAND]]-Table13[[#This Row],[COLLECTION]]-Table13[[#This Row],[ADJ]]</f>
        <v>-17</v>
      </c>
    </row>
    <row r="33" spans="1:12" hidden="1" x14ac:dyDescent="0.25">
      <c r="A33" s="8" t="s">
        <v>68</v>
      </c>
      <c r="B33" s="8" t="s">
        <v>69</v>
      </c>
      <c r="C33" s="13" t="s">
        <v>47</v>
      </c>
      <c r="D33" s="8">
        <v>33</v>
      </c>
      <c r="E33" s="8">
        <v>32</v>
      </c>
      <c r="F33" s="8">
        <v>7542.8</v>
      </c>
      <c r="G33" s="8">
        <v>2194</v>
      </c>
      <c r="H33" s="8">
        <v>82751</v>
      </c>
      <c r="I33" s="8">
        <v>82755.710000000006</v>
      </c>
      <c r="J33" s="8">
        <v>0</v>
      </c>
      <c r="K33" s="8">
        <v>2241.4499999999998</v>
      </c>
      <c r="L33" s="13">
        <f>Table13[[#This Row],[DEMAND]]-Table13[[#This Row],[COLLECTION]]-Table13[[#This Row],[ADJ]]</f>
        <v>-4.7100000000064028</v>
      </c>
    </row>
    <row r="34" spans="1:12" hidden="1" x14ac:dyDescent="0.25">
      <c r="A34" s="8" t="s">
        <v>68</v>
      </c>
      <c r="B34" s="8" t="s">
        <v>69</v>
      </c>
      <c r="C34" s="13" t="s">
        <v>52</v>
      </c>
      <c r="D34" s="8">
        <v>25</v>
      </c>
      <c r="E34" s="8">
        <v>25</v>
      </c>
      <c r="F34" s="8">
        <v>2742.07</v>
      </c>
      <c r="G34" s="8">
        <v>14789</v>
      </c>
      <c r="H34" s="8">
        <v>31926</v>
      </c>
      <c r="I34" s="8">
        <v>32191</v>
      </c>
      <c r="J34" s="8">
        <v>0</v>
      </c>
      <c r="K34" s="8">
        <v>14544.47</v>
      </c>
      <c r="L34" s="13">
        <f>Table13[[#This Row],[DEMAND]]-Table13[[#This Row],[COLLECTION]]-Table13[[#This Row],[ADJ]]</f>
        <v>-265</v>
      </c>
    </row>
    <row r="35" spans="1:12" hidden="1" x14ac:dyDescent="0.25">
      <c r="A35" s="8" t="s">
        <v>68</v>
      </c>
      <c r="B35" s="8" t="s">
        <v>69</v>
      </c>
      <c r="C35" s="13" t="s">
        <v>61</v>
      </c>
      <c r="D35" s="8">
        <v>44</v>
      </c>
      <c r="E35" s="8">
        <v>44</v>
      </c>
      <c r="F35" s="8">
        <v>114467</v>
      </c>
      <c r="G35" s="8">
        <v>34332312</v>
      </c>
      <c r="H35" s="8">
        <v>855572</v>
      </c>
      <c r="I35" s="8">
        <v>0</v>
      </c>
      <c r="J35" s="8">
        <v>0</v>
      </c>
      <c r="K35" s="8">
        <v>35350639.579999998</v>
      </c>
      <c r="L35" s="13">
        <f>Table13[[#This Row],[DEMAND]]-Table13[[#This Row],[COLLECTION]]-Table13[[#This Row],[ADJ]]</f>
        <v>855572</v>
      </c>
    </row>
    <row r="36" spans="1:12" hidden="1" x14ac:dyDescent="0.25">
      <c r="A36" s="8" t="s">
        <v>68</v>
      </c>
      <c r="B36" s="8" t="s">
        <v>69</v>
      </c>
      <c r="C36" s="13" t="s">
        <v>54</v>
      </c>
      <c r="D36" s="8">
        <v>13</v>
      </c>
      <c r="E36" s="8">
        <v>13</v>
      </c>
      <c r="F36" s="8">
        <v>2462</v>
      </c>
      <c r="G36" s="8">
        <v>-65722</v>
      </c>
      <c r="H36" s="8">
        <v>30702</v>
      </c>
      <c r="I36" s="8">
        <v>0</v>
      </c>
      <c r="J36" s="8">
        <v>0</v>
      </c>
      <c r="K36" s="8">
        <v>-32722.27</v>
      </c>
      <c r="L36" s="13">
        <f>Table13[[#This Row],[DEMAND]]-Table13[[#This Row],[COLLECTION]]-Table13[[#This Row],[ADJ]]</f>
        <v>30702</v>
      </c>
    </row>
    <row r="37" spans="1:12" hidden="1" x14ac:dyDescent="0.25">
      <c r="A37" s="8" t="s">
        <v>68</v>
      </c>
      <c r="B37" s="8" t="s">
        <v>69</v>
      </c>
      <c r="C37" s="13" t="s">
        <v>56</v>
      </c>
      <c r="D37" s="8">
        <v>0</v>
      </c>
      <c r="E37" s="8">
        <v>0</v>
      </c>
      <c r="F37" s="8">
        <v>0</v>
      </c>
      <c r="G37" s="8">
        <v>-4937</v>
      </c>
      <c r="H37" s="8">
        <v>0</v>
      </c>
      <c r="I37" s="8">
        <v>0</v>
      </c>
      <c r="J37" s="8">
        <v>0</v>
      </c>
      <c r="K37" s="8">
        <v>-4937</v>
      </c>
      <c r="L37" s="13">
        <f>Table13[[#This Row],[DEMAND]]-Table13[[#This Row],[COLLECTION]]-Table13[[#This Row],[ADJ]]</f>
        <v>0</v>
      </c>
    </row>
    <row r="38" spans="1:12" hidden="1" x14ac:dyDescent="0.25">
      <c r="A38" s="8" t="s">
        <v>71</v>
      </c>
      <c r="B38" s="8" t="s">
        <v>72</v>
      </c>
      <c r="C38" s="13" t="s">
        <v>45</v>
      </c>
      <c r="D38" s="8">
        <v>2</v>
      </c>
      <c r="E38" s="8">
        <v>2</v>
      </c>
      <c r="F38" s="8">
        <v>116.26</v>
      </c>
      <c r="G38" s="8">
        <v>-6</v>
      </c>
      <c r="H38" s="8">
        <v>1186.02</v>
      </c>
      <c r="I38" s="8">
        <v>400</v>
      </c>
      <c r="J38" s="8">
        <v>464.02</v>
      </c>
      <c r="K38" s="8">
        <v>318.95999999999998</v>
      </c>
      <c r="L38" s="13">
        <f>Table13[[#This Row],[DEMAND]]-Table13[[#This Row],[COLLECTION]]-Table13[[#This Row],[ADJ]]</f>
        <v>322</v>
      </c>
    </row>
    <row r="39" spans="1:12" hidden="1" x14ac:dyDescent="0.25">
      <c r="A39" s="8" t="s">
        <v>71</v>
      </c>
      <c r="B39" s="8" t="s">
        <v>72</v>
      </c>
      <c r="C39" s="13" t="s">
        <v>45</v>
      </c>
      <c r="D39" s="8">
        <v>1256</v>
      </c>
      <c r="E39" s="8">
        <v>1254</v>
      </c>
      <c r="F39" s="8">
        <v>50372.81</v>
      </c>
      <c r="G39" s="8">
        <v>7876283.0499999998</v>
      </c>
      <c r="H39" s="8">
        <v>569497.80000000005</v>
      </c>
      <c r="I39" s="8">
        <v>119564</v>
      </c>
      <c r="J39" s="8">
        <v>451545.85</v>
      </c>
      <c r="K39" s="8">
        <v>7903371.1200000001</v>
      </c>
      <c r="L39" s="13">
        <f>Table13[[#This Row],[DEMAND]]-Table13[[#This Row],[COLLECTION]]-Table13[[#This Row],[ADJ]]</f>
        <v>-1612.0499999999302</v>
      </c>
    </row>
    <row r="40" spans="1:12" hidden="1" x14ac:dyDescent="0.25">
      <c r="A40" s="8" t="s">
        <v>71</v>
      </c>
      <c r="B40" s="8" t="s">
        <v>72</v>
      </c>
      <c r="C40" s="13" t="s">
        <v>47</v>
      </c>
      <c r="D40" s="8">
        <v>43</v>
      </c>
      <c r="E40" s="8">
        <v>43</v>
      </c>
      <c r="F40" s="8">
        <v>8265.59</v>
      </c>
      <c r="G40" s="8">
        <v>26013</v>
      </c>
      <c r="H40" s="8">
        <v>89086</v>
      </c>
      <c r="I40" s="8">
        <v>90890.01</v>
      </c>
      <c r="J40" s="8">
        <v>0</v>
      </c>
      <c r="K40" s="8">
        <v>24332.32</v>
      </c>
      <c r="L40" s="13">
        <f>Table13[[#This Row],[DEMAND]]-Table13[[#This Row],[COLLECTION]]-Table13[[#This Row],[ADJ]]</f>
        <v>-1804.0099999999948</v>
      </c>
    </row>
    <row r="41" spans="1:12" hidden="1" x14ac:dyDescent="0.25">
      <c r="A41" s="8" t="s">
        <v>71</v>
      </c>
      <c r="B41" s="8" t="s">
        <v>72</v>
      </c>
      <c r="C41" s="13" t="s">
        <v>50</v>
      </c>
      <c r="D41" s="8">
        <v>5</v>
      </c>
      <c r="E41" s="8">
        <v>0</v>
      </c>
      <c r="F41" s="8">
        <v>0</v>
      </c>
      <c r="G41" s="8">
        <v>-16479.508000000002</v>
      </c>
      <c r="H41" s="8">
        <v>0</v>
      </c>
      <c r="I41" s="8">
        <v>0</v>
      </c>
      <c r="J41" s="8">
        <v>10702.73</v>
      </c>
      <c r="K41" s="8">
        <v>-27182.238000000001</v>
      </c>
      <c r="L41" s="13">
        <f>Table13[[#This Row],[DEMAND]]-Table13[[#This Row],[COLLECTION]]-Table13[[#This Row],[ADJ]]</f>
        <v>-10702.73</v>
      </c>
    </row>
    <row r="42" spans="1:12" hidden="1" x14ac:dyDescent="0.25">
      <c r="A42" s="8" t="s">
        <v>71</v>
      </c>
      <c r="B42" s="8" t="s">
        <v>72</v>
      </c>
      <c r="C42" s="13" t="s">
        <v>75</v>
      </c>
      <c r="D42" s="8">
        <v>1</v>
      </c>
      <c r="E42" s="8">
        <v>1</v>
      </c>
      <c r="F42" s="8">
        <v>479.3</v>
      </c>
      <c r="G42" s="8">
        <v>5048</v>
      </c>
      <c r="H42" s="8">
        <v>3917</v>
      </c>
      <c r="I42" s="8">
        <v>0</v>
      </c>
      <c r="J42" s="8">
        <v>0</v>
      </c>
      <c r="K42" s="8">
        <v>9070.7999999999993</v>
      </c>
      <c r="L42" s="13">
        <f>Table13[[#This Row],[DEMAND]]-Table13[[#This Row],[COLLECTION]]-Table13[[#This Row],[ADJ]]</f>
        <v>3917</v>
      </c>
    </row>
    <row r="43" spans="1:12" hidden="1" x14ac:dyDescent="0.25">
      <c r="A43" s="8" t="s">
        <v>71</v>
      </c>
      <c r="B43" s="8" t="s">
        <v>72</v>
      </c>
      <c r="C43" s="13" t="s">
        <v>52</v>
      </c>
      <c r="D43" s="8">
        <v>22</v>
      </c>
      <c r="E43" s="8">
        <v>22</v>
      </c>
      <c r="F43" s="8">
        <v>3562.8</v>
      </c>
      <c r="G43" s="8">
        <v>-795</v>
      </c>
      <c r="H43" s="8">
        <v>35042</v>
      </c>
      <c r="I43" s="8">
        <v>36102</v>
      </c>
      <c r="J43" s="8">
        <v>0</v>
      </c>
      <c r="K43" s="8">
        <v>-1698.44</v>
      </c>
      <c r="L43" s="13">
        <f>Table13[[#This Row],[DEMAND]]-Table13[[#This Row],[COLLECTION]]-Table13[[#This Row],[ADJ]]</f>
        <v>-1060</v>
      </c>
    </row>
    <row r="44" spans="1:12" hidden="1" x14ac:dyDescent="0.25">
      <c r="A44" s="8" t="s">
        <v>71</v>
      </c>
      <c r="B44" s="8" t="s">
        <v>72</v>
      </c>
      <c r="C44" s="13" t="s">
        <v>61</v>
      </c>
      <c r="D44" s="8">
        <v>36</v>
      </c>
      <c r="E44" s="8">
        <v>36</v>
      </c>
      <c r="F44" s="8">
        <v>154519</v>
      </c>
      <c r="G44" s="8">
        <v>38200730</v>
      </c>
      <c r="H44" s="8">
        <v>1269725</v>
      </c>
      <c r="I44" s="8">
        <v>0</v>
      </c>
      <c r="J44" s="8">
        <v>0</v>
      </c>
      <c r="K44" s="8">
        <v>39643491.840000004</v>
      </c>
      <c r="L44" s="13">
        <f>Table13[[#This Row],[DEMAND]]-Table13[[#This Row],[COLLECTION]]-Table13[[#This Row],[ADJ]]</f>
        <v>1269725</v>
      </c>
    </row>
    <row r="45" spans="1:12" hidden="1" x14ac:dyDescent="0.25">
      <c r="A45" s="8" t="s">
        <v>71</v>
      </c>
      <c r="B45" s="8" t="s">
        <v>72</v>
      </c>
      <c r="C45" s="13" t="s">
        <v>54</v>
      </c>
      <c r="D45" s="8">
        <v>17</v>
      </c>
      <c r="E45" s="8">
        <v>17</v>
      </c>
      <c r="F45" s="8">
        <v>5119</v>
      </c>
      <c r="G45" s="8">
        <v>2883985</v>
      </c>
      <c r="H45" s="8">
        <v>51697</v>
      </c>
      <c r="I45" s="8">
        <v>0</v>
      </c>
      <c r="J45" s="8">
        <v>0</v>
      </c>
      <c r="K45" s="8">
        <v>2939084.68</v>
      </c>
      <c r="L45" s="13">
        <f>Table13[[#This Row],[DEMAND]]-Table13[[#This Row],[COLLECTION]]-Table13[[#This Row],[ADJ]]</f>
        <v>51697</v>
      </c>
    </row>
    <row r="46" spans="1:12" hidden="1" x14ac:dyDescent="0.25">
      <c r="A46" s="8" t="s">
        <v>71</v>
      </c>
      <c r="B46" s="8" t="s">
        <v>72</v>
      </c>
      <c r="C46" s="13" t="s">
        <v>56</v>
      </c>
      <c r="D46" s="8">
        <v>5</v>
      </c>
      <c r="E46" s="8">
        <v>5</v>
      </c>
      <c r="F46" s="8">
        <v>359.07</v>
      </c>
      <c r="G46" s="8">
        <v>59246</v>
      </c>
      <c r="H46" s="8">
        <v>7480</v>
      </c>
      <c r="I46" s="8">
        <v>15426</v>
      </c>
      <c r="J46" s="8">
        <v>0</v>
      </c>
      <c r="K46" s="8">
        <v>51659.82</v>
      </c>
      <c r="L46" s="13">
        <f>Table13[[#This Row],[DEMAND]]-Table13[[#This Row],[COLLECTION]]-Table13[[#This Row],[ADJ]]</f>
        <v>-7946</v>
      </c>
    </row>
    <row r="47" spans="1:12" hidden="1" x14ac:dyDescent="0.25">
      <c r="A47" s="8" t="s">
        <v>76</v>
      </c>
      <c r="B47" s="8" t="s">
        <v>77</v>
      </c>
      <c r="C47" s="13" t="s">
        <v>45</v>
      </c>
      <c r="D47" s="8">
        <v>0</v>
      </c>
      <c r="E47" s="8">
        <v>0</v>
      </c>
      <c r="F47" s="8">
        <v>0</v>
      </c>
      <c r="G47" s="8">
        <v>459497</v>
      </c>
      <c r="H47" s="8">
        <v>0</v>
      </c>
      <c r="I47" s="8">
        <v>0</v>
      </c>
      <c r="J47" s="8">
        <v>0</v>
      </c>
      <c r="K47" s="8">
        <v>459497</v>
      </c>
      <c r="L47" s="13">
        <f>Table13[[#This Row],[DEMAND]]-Table13[[#This Row],[COLLECTION]]-Table13[[#This Row],[ADJ]]</f>
        <v>0</v>
      </c>
    </row>
    <row r="48" spans="1:12" hidden="1" x14ac:dyDescent="0.25">
      <c r="A48" s="8" t="s">
        <v>76</v>
      </c>
      <c r="B48" s="8" t="s">
        <v>77</v>
      </c>
      <c r="C48" s="13" t="s">
        <v>59</v>
      </c>
      <c r="D48" s="8">
        <v>1</v>
      </c>
      <c r="E48" s="8">
        <v>1</v>
      </c>
      <c r="F48" s="8">
        <v>811</v>
      </c>
      <c r="G48" s="8">
        <v>20953</v>
      </c>
      <c r="H48" s="8">
        <v>15352</v>
      </c>
      <c r="I48" s="8">
        <v>0</v>
      </c>
      <c r="J48" s="8">
        <v>0</v>
      </c>
      <c r="K48" s="8">
        <v>36556.83</v>
      </c>
      <c r="L48" s="13">
        <f>Table13[[#This Row],[DEMAND]]-Table13[[#This Row],[COLLECTION]]-Table13[[#This Row],[ADJ]]</f>
        <v>15352</v>
      </c>
    </row>
    <row r="49" spans="1:12" hidden="1" x14ac:dyDescent="0.25">
      <c r="A49" s="8" t="s">
        <v>76</v>
      </c>
      <c r="B49" s="8" t="s">
        <v>77</v>
      </c>
      <c r="C49" s="13" t="s">
        <v>47</v>
      </c>
      <c r="D49" s="8">
        <v>6</v>
      </c>
      <c r="E49" s="8">
        <v>6</v>
      </c>
      <c r="F49" s="8">
        <v>24743.200000000001</v>
      </c>
      <c r="G49" s="8">
        <v>23680</v>
      </c>
      <c r="H49" s="8">
        <v>263725</v>
      </c>
      <c r="I49" s="8">
        <v>261563</v>
      </c>
      <c r="J49" s="8">
        <v>0</v>
      </c>
      <c r="K49" s="8">
        <v>26060.93</v>
      </c>
      <c r="L49" s="13">
        <f>Table13[[#This Row],[DEMAND]]-Table13[[#This Row],[COLLECTION]]-Table13[[#This Row],[ADJ]]</f>
        <v>2162</v>
      </c>
    </row>
    <row r="50" spans="1:12" hidden="1" x14ac:dyDescent="0.25">
      <c r="A50" s="8" t="s">
        <v>76</v>
      </c>
      <c r="B50" s="8" t="s">
        <v>77</v>
      </c>
      <c r="C50" s="13" t="s">
        <v>52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13">
        <f>Table13[[#This Row],[DEMAND]]-Table13[[#This Row],[COLLECTION]]-Table13[[#This Row],[ADJ]]</f>
        <v>0</v>
      </c>
    </row>
    <row r="51" spans="1:12" hidden="1" x14ac:dyDescent="0.25">
      <c r="A51" s="8" t="s">
        <v>76</v>
      </c>
      <c r="B51" s="8" t="s">
        <v>77</v>
      </c>
      <c r="C51" s="13" t="s">
        <v>52</v>
      </c>
      <c r="D51" s="8">
        <v>25</v>
      </c>
      <c r="E51" s="8">
        <v>25</v>
      </c>
      <c r="F51" s="8">
        <v>34264.03</v>
      </c>
      <c r="G51" s="8">
        <v>-307124</v>
      </c>
      <c r="H51" s="8">
        <v>472404</v>
      </c>
      <c r="I51" s="8">
        <v>447483</v>
      </c>
      <c r="J51" s="8">
        <v>0</v>
      </c>
      <c r="K51" s="8">
        <v>-279166.64</v>
      </c>
      <c r="L51" s="13">
        <f>Table13[[#This Row],[DEMAND]]-Table13[[#This Row],[COLLECTION]]-Table13[[#This Row],[ADJ]]</f>
        <v>24921</v>
      </c>
    </row>
    <row r="52" spans="1:12" hidden="1" x14ac:dyDescent="0.25">
      <c r="A52" s="8" t="s">
        <v>76</v>
      </c>
      <c r="B52" s="8" t="s">
        <v>77</v>
      </c>
      <c r="C52" s="13" t="s">
        <v>52</v>
      </c>
      <c r="D52" s="8">
        <v>1</v>
      </c>
      <c r="E52" s="8">
        <v>1</v>
      </c>
      <c r="F52" s="8">
        <v>1226</v>
      </c>
      <c r="G52" s="8">
        <v>0</v>
      </c>
      <c r="H52" s="8">
        <v>15245</v>
      </c>
      <c r="I52" s="8">
        <v>15245</v>
      </c>
      <c r="J52" s="8">
        <v>0</v>
      </c>
      <c r="K52" s="8">
        <v>39.729999999999997</v>
      </c>
      <c r="L52" s="13">
        <f>Table13[[#This Row],[DEMAND]]-Table13[[#This Row],[COLLECTION]]-Table13[[#This Row],[ADJ]]</f>
        <v>0</v>
      </c>
    </row>
    <row r="53" spans="1:12" hidden="1" x14ac:dyDescent="0.25">
      <c r="A53" s="8" t="s">
        <v>76</v>
      </c>
      <c r="B53" s="8" t="s">
        <v>77</v>
      </c>
      <c r="C53" s="13" t="s">
        <v>61</v>
      </c>
      <c r="D53" s="8">
        <v>8</v>
      </c>
      <c r="E53" s="8">
        <v>8</v>
      </c>
      <c r="F53" s="8">
        <v>73344.44</v>
      </c>
      <c r="G53" s="8">
        <v>1205451</v>
      </c>
      <c r="H53" s="8">
        <v>575136</v>
      </c>
      <c r="I53" s="8">
        <v>0</v>
      </c>
      <c r="J53" s="8">
        <v>0</v>
      </c>
      <c r="K53" s="8">
        <v>1794688.65</v>
      </c>
      <c r="L53" s="13">
        <f>Table13[[#This Row],[DEMAND]]-Table13[[#This Row],[COLLECTION]]-Table13[[#This Row],[ADJ]]</f>
        <v>575136</v>
      </c>
    </row>
    <row r="54" spans="1:12" hidden="1" x14ac:dyDescent="0.25">
      <c r="A54" s="8" t="s">
        <v>76</v>
      </c>
      <c r="B54" s="8" t="s">
        <v>77</v>
      </c>
      <c r="C54" s="13" t="s">
        <v>54</v>
      </c>
      <c r="D54" s="8">
        <v>8</v>
      </c>
      <c r="E54" s="8">
        <v>8</v>
      </c>
      <c r="F54" s="8">
        <v>3372.7</v>
      </c>
      <c r="G54" s="8">
        <v>0</v>
      </c>
      <c r="H54" s="8">
        <v>36708</v>
      </c>
      <c r="I54" s="8">
        <v>36708</v>
      </c>
      <c r="J54" s="8">
        <v>0</v>
      </c>
      <c r="K54" s="8">
        <v>101.14</v>
      </c>
      <c r="L54" s="13">
        <f>Table13[[#This Row],[DEMAND]]-Table13[[#This Row],[COLLECTION]]-Table13[[#This Row],[ADJ]]</f>
        <v>0</v>
      </c>
    </row>
    <row r="55" spans="1:12" hidden="1" x14ac:dyDescent="0.25">
      <c r="A55" s="8" t="s">
        <v>76</v>
      </c>
      <c r="B55" s="8" t="s">
        <v>77</v>
      </c>
      <c r="C55" s="13" t="s">
        <v>56</v>
      </c>
      <c r="D55" s="8">
        <v>0</v>
      </c>
      <c r="E55" s="8">
        <v>0</v>
      </c>
      <c r="F55" s="8">
        <v>0</v>
      </c>
      <c r="G55" s="8">
        <v>-51918</v>
      </c>
      <c r="H55" s="8">
        <v>0</v>
      </c>
      <c r="I55" s="8">
        <v>0</v>
      </c>
      <c r="J55" s="8">
        <v>0</v>
      </c>
      <c r="K55" s="8">
        <v>-51918</v>
      </c>
      <c r="L55" s="13">
        <f>Table13[[#This Row],[DEMAND]]-Table13[[#This Row],[COLLECTION]]-Table13[[#This Row],[ADJ]]</f>
        <v>0</v>
      </c>
    </row>
    <row r="56" spans="1:12" hidden="1" x14ac:dyDescent="0.25">
      <c r="A56" s="8" t="s">
        <v>76</v>
      </c>
      <c r="B56" s="8" t="s">
        <v>77</v>
      </c>
      <c r="C56" s="13" t="s">
        <v>56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13">
        <f>Table13[[#This Row],[DEMAND]]-Table13[[#This Row],[COLLECTION]]-Table13[[#This Row],[ADJ]]</f>
        <v>0</v>
      </c>
    </row>
    <row r="57" spans="1:12" hidden="1" x14ac:dyDescent="0.25">
      <c r="A57" s="8" t="s">
        <v>76</v>
      </c>
      <c r="B57" s="8" t="s">
        <v>77</v>
      </c>
      <c r="C57" s="13" t="s">
        <v>52</v>
      </c>
      <c r="D57" s="8">
        <v>0</v>
      </c>
      <c r="E57" s="8">
        <v>0</v>
      </c>
      <c r="F57" s="8">
        <v>0</v>
      </c>
      <c r="G57" s="8">
        <v>4615</v>
      </c>
      <c r="H57" s="8">
        <v>0</v>
      </c>
      <c r="I57" s="8">
        <v>0</v>
      </c>
      <c r="J57" s="8">
        <v>0</v>
      </c>
      <c r="K57" s="8">
        <v>4615</v>
      </c>
      <c r="L57" s="13">
        <f>Table13[[#This Row],[DEMAND]]-Table13[[#This Row],[COLLECTION]]-Table13[[#This Row],[ADJ]]</f>
        <v>0</v>
      </c>
    </row>
    <row r="58" spans="1:12" hidden="1" x14ac:dyDescent="0.25">
      <c r="A58" s="8" t="s">
        <v>76</v>
      </c>
      <c r="B58" s="8" t="s">
        <v>77</v>
      </c>
      <c r="C58" s="13" t="s">
        <v>61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13">
        <f>Table13[[#This Row],[DEMAND]]-Table13[[#This Row],[COLLECTION]]-Table13[[#This Row],[ADJ]]</f>
        <v>0</v>
      </c>
    </row>
    <row r="59" spans="1:12" hidden="1" x14ac:dyDescent="0.25">
      <c r="A59" s="8" t="s">
        <v>76</v>
      </c>
      <c r="B59" s="8" t="s">
        <v>77</v>
      </c>
      <c r="C59" s="13" t="s">
        <v>56</v>
      </c>
      <c r="D59" s="8">
        <v>0</v>
      </c>
      <c r="E59" s="8">
        <v>0</v>
      </c>
      <c r="F59" s="8">
        <v>0</v>
      </c>
      <c r="G59" s="8">
        <v>40323</v>
      </c>
      <c r="H59" s="8">
        <v>0</v>
      </c>
      <c r="I59" s="8">
        <v>0</v>
      </c>
      <c r="J59" s="8">
        <v>0</v>
      </c>
      <c r="K59" s="8">
        <v>40323</v>
      </c>
      <c r="L59" s="13">
        <f>Table13[[#This Row],[DEMAND]]-Table13[[#This Row],[COLLECTION]]-Table13[[#This Row],[ADJ]]</f>
        <v>0</v>
      </c>
    </row>
    <row r="60" spans="1:12" hidden="1" x14ac:dyDescent="0.25">
      <c r="A60" s="8" t="s">
        <v>80</v>
      </c>
      <c r="B60" s="8" t="s">
        <v>81</v>
      </c>
      <c r="C60" s="13" t="s">
        <v>56</v>
      </c>
      <c r="D60" s="8">
        <v>0</v>
      </c>
      <c r="E60" s="8">
        <v>0</v>
      </c>
      <c r="F60" s="8">
        <v>0</v>
      </c>
      <c r="G60" s="8">
        <v>-2745</v>
      </c>
      <c r="H60" s="8">
        <v>0</v>
      </c>
      <c r="I60" s="8">
        <v>0</v>
      </c>
      <c r="J60" s="8">
        <v>0</v>
      </c>
      <c r="K60" s="8">
        <v>-2745</v>
      </c>
      <c r="L60" s="13">
        <f>Table13[[#This Row],[DEMAND]]-Table13[[#This Row],[COLLECTION]]-Table13[[#This Row],[ADJ]]</f>
        <v>0</v>
      </c>
    </row>
    <row r="61" spans="1:12" hidden="1" x14ac:dyDescent="0.25">
      <c r="A61" s="8" t="s">
        <v>80</v>
      </c>
      <c r="B61" s="8" t="s">
        <v>81</v>
      </c>
      <c r="C61" s="13" t="s">
        <v>45</v>
      </c>
      <c r="D61" s="8">
        <v>1487</v>
      </c>
      <c r="E61" s="8">
        <v>1487</v>
      </c>
      <c r="F61" s="8">
        <v>53698.35</v>
      </c>
      <c r="G61" s="8">
        <v>2580073</v>
      </c>
      <c r="H61" s="8">
        <v>612618.41</v>
      </c>
      <c r="I61" s="8">
        <v>151494</v>
      </c>
      <c r="J61" s="8">
        <v>484612.41</v>
      </c>
      <c r="K61" s="8">
        <v>2567135.85</v>
      </c>
      <c r="L61" s="13">
        <f>Table13[[#This Row],[DEMAND]]-Table13[[#This Row],[COLLECTION]]-Table13[[#This Row],[ADJ]]</f>
        <v>-23487.999999999942</v>
      </c>
    </row>
    <row r="62" spans="1:12" hidden="1" x14ac:dyDescent="0.25">
      <c r="A62" s="8" t="s">
        <v>80</v>
      </c>
      <c r="B62" s="8" t="s">
        <v>81</v>
      </c>
      <c r="C62" s="13" t="s">
        <v>59</v>
      </c>
      <c r="D62" s="8">
        <v>3</v>
      </c>
      <c r="E62" s="8">
        <v>3</v>
      </c>
      <c r="F62" s="8">
        <v>1210.6199999999999</v>
      </c>
      <c r="G62" s="8">
        <v>-2240</v>
      </c>
      <c r="H62" s="8">
        <v>12554</v>
      </c>
      <c r="I62" s="8">
        <v>12650</v>
      </c>
      <c r="J62" s="8">
        <v>0</v>
      </c>
      <c r="K62" s="8">
        <v>-2325.7800000000002</v>
      </c>
      <c r="L62" s="13">
        <f>Table13[[#This Row],[DEMAND]]-Table13[[#This Row],[COLLECTION]]-Table13[[#This Row],[ADJ]]</f>
        <v>-96</v>
      </c>
    </row>
    <row r="63" spans="1:12" hidden="1" x14ac:dyDescent="0.25">
      <c r="A63" s="8" t="s">
        <v>80</v>
      </c>
      <c r="B63" s="8" t="s">
        <v>81</v>
      </c>
      <c r="C63" s="13" t="s">
        <v>47</v>
      </c>
      <c r="D63" s="8">
        <v>47</v>
      </c>
      <c r="E63" s="8">
        <v>47</v>
      </c>
      <c r="F63" s="8">
        <v>12523.7</v>
      </c>
      <c r="G63" s="8">
        <v>85934</v>
      </c>
      <c r="H63" s="8">
        <v>133177</v>
      </c>
      <c r="I63" s="8">
        <v>134804.70000000001</v>
      </c>
      <c r="J63" s="8">
        <v>0</v>
      </c>
      <c r="K63" s="8">
        <v>84729.69</v>
      </c>
      <c r="L63" s="13">
        <f>Table13[[#This Row],[DEMAND]]-Table13[[#This Row],[COLLECTION]]-Table13[[#This Row],[ADJ]]</f>
        <v>-1627.7000000000116</v>
      </c>
    </row>
    <row r="64" spans="1:12" hidden="1" x14ac:dyDescent="0.25">
      <c r="A64" s="8" t="s">
        <v>80</v>
      </c>
      <c r="B64" s="8" t="s">
        <v>81</v>
      </c>
      <c r="C64" s="13" t="s">
        <v>50</v>
      </c>
      <c r="D64" s="8">
        <v>8</v>
      </c>
      <c r="E64" s="8">
        <v>0</v>
      </c>
      <c r="F64" s="8">
        <v>0</v>
      </c>
      <c r="G64" s="8">
        <v>-23376.672999999999</v>
      </c>
      <c r="H64" s="8">
        <v>0</v>
      </c>
      <c r="I64" s="8">
        <v>0</v>
      </c>
      <c r="J64" s="8">
        <v>43723.92</v>
      </c>
      <c r="K64" s="8">
        <v>-67100.592999999993</v>
      </c>
      <c r="L64" s="13">
        <f>Table13[[#This Row],[DEMAND]]-Table13[[#This Row],[COLLECTION]]-Table13[[#This Row],[ADJ]]</f>
        <v>-43723.92</v>
      </c>
    </row>
    <row r="65" spans="1:15" hidden="1" x14ac:dyDescent="0.25">
      <c r="A65" s="8" t="s">
        <v>80</v>
      </c>
      <c r="B65" s="8" t="s">
        <v>81</v>
      </c>
      <c r="C65" s="13" t="s">
        <v>52</v>
      </c>
      <c r="D65" s="8">
        <v>21</v>
      </c>
      <c r="E65" s="8">
        <v>21</v>
      </c>
      <c r="F65" s="8">
        <v>32898.699999999997</v>
      </c>
      <c r="G65" s="8">
        <v>52626</v>
      </c>
      <c r="H65" s="8">
        <v>177584</v>
      </c>
      <c r="I65" s="8">
        <v>177999</v>
      </c>
      <c r="J65" s="8">
        <v>0</v>
      </c>
      <c r="K65" s="8">
        <v>52309.35</v>
      </c>
      <c r="L65" s="13">
        <f>Table13[[#This Row],[DEMAND]]-Table13[[#This Row],[COLLECTION]]-Table13[[#This Row],[ADJ]]</f>
        <v>-415</v>
      </c>
    </row>
    <row r="66" spans="1:15" hidden="1" x14ac:dyDescent="0.25">
      <c r="A66" s="8" t="s">
        <v>80</v>
      </c>
      <c r="B66" s="8" t="s">
        <v>81</v>
      </c>
      <c r="C66" s="13" t="s">
        <v>61</v>
      </c>
      <c r="D66" s="8">
        <v>32</v>
      </c>
      <c r="E66" s="8">
        <v>32</v>
      </c>
      <c r="F66" s="8">
        <v>88767</v>
      </c>
      <c r="G66" s="8">
        <v>36771701</v>
      </c>
      <c r="H66" s="8">
        <v>928933</v>
      </c>
      <c r="I66" s="8">
        <v>0</v>
      </c>
      <c r="J66" s="8">
        <v>0</v>
      </c>
      <c r="K66" s="8">
        <v>37976225.149999999</v>
      </c>
      <c r="L66" s="13">
        <f>Table13[[#This Row],[DEMAND]]-Table13[[#This Row],[COLLECTION]]-Table13[[#This Row],[ADJ]]</f>
        <v>928933</v>
      </c>
    </row>
    <row r="67" spans="1:15" hidden="1" x14ac:dyDescent="0.25">
      <c r="A67" s="8" t="s">
        <v>80</v>
      </c>
      <c r="B67" s="8" t="s">
        <v>81</v>
      </c>
      <c r="C67" s="13" t="s">
        <v>54</v>
      </c>
      <c r="D67" s="8">
        <v>12</v>
      </c>
      <c r="E67" s="8">
        <v>12</v>
      </c>
      <c r="F67" s="8">
        <v>7609</v>
      </c>
      <c r="G67" s="8">
        <v>602240</v>
      </c>
      <c r="H67" s="8">
        <v>79107</v>
      </c>
      <c r="I67" s="8">
        <v>0</v>
      </c>
      <c r="J67" s="8">
        <v>0</v>
      </c>
      <c r="K67" s="8">
        <v>686862.97</v>
      </c>
      <c r="L67" s="13">
        <f>Table13[[#This Row],[DEMAND]]-Table13[[#This Row],[COLLECTION]]-Table13[[#This Row],[ADJ]]</f>
        <v>79107</v>
      </c>
    </row>
    <row r="68" spans="1:15" hidden="1" x14ac:dyDescent="0.25">
      <c r="A68" s="8" t="s">
        <v>80</v>
      </c>
      <c r="B68" s="8" t="s">
        <v>81</v>
      </c>
      <c r="C68" s="13" t="s">
        <v>56</v>
      </c>
      <c r="D68" s="8">
        <v>0</v>
      </c>
      <c r="E68" s="8">
        <v>0</v>
      </c>
      <c r="F68" s="8">
        <v>0</v>
      </c>
      <c r="G68" s="8">
        <v>101534</v>
      </c>
      <c r="H68" s="8">
        <v>0</v>
      </c>
      <c r="I68" s="8">
        <v>0</v>
      </c>
      <c r="J68" s="8">
        <v>0</v>
      </c>
      <c r="K68" s="8">
        <v>101534</v>
      </c>
      <c r="L68" s="13">
        <f>Table13[[#This Row],[DEMAND]]-Table13[[#This Row],[COLLECTION]]-Table13[[#This Row],[ADJ]]</f>
        <v>0</v>
      </c>
    </row>
    <row r="69" spans="1:15" hidden="1" x14ac:dyDescent="0.25">
      <c r="A69" s="8" t="s">
        <v>82</v>
      </c>
      <c r="B69" s="8" t="s">
        <v>83</v>
      </c>
      <c r="C69" s="13" t="s">
        <v>84</v>
      </c>
      <c r="D69" s="8">
        <v>1</v>
      </c>
      <c r="E69" s="8">
        <v>1</v>
      </c>
      <c r="F69" s="8">
        <v>39457</v>
      </c>
      <c r="G69" s="8">
        <v>0</v>
      </c>
      <c r="H69" s="8">
        <v>373893</v>
      </c>
      <c r="I69" s="8">
        <v>374000</v>
      </c>
      <c r="J69" s="8">
        <v>0</v>
      </c>
      <c r="K69" s="8">
        <v>696.2</v>
      </c>
      <c r="L69" s="13">
        <f>Table13[[#This Row],[DEMAND]]-Table13[[#This Row],[COLLECTION]]-Table13[[#This Row],[ADJ]]</f>
        <v>-107</v>
      </c>
    </row>
    <row r="70" spans="1:15" hidden="1" x14ac:dyDescent="0.25">
      <c r="A70" s="8" t="s">
        <v>82</v>
      </c>
      <c r="B70" s="8" t="s">
        <v>83</v>
      </c>
      <c r="C70" s="13" t="s">
        <v>85</v>
      </c>
      <c r="D70" s="8">
        <v>1</v>
      </c>
      <c r="E70" s="8">
        <v>1</v>
      </c>
      <c r="F70" s="8">
        <v>756</v>
      </c>
      <c r="G70" s="8">
        <v>0</v>
      </c>
      <c r="H70" s="8">
        <v>22976</v>
      </c>
      <c r="I70" s="8">
        <v>22976</v>
      </c>
      <c r="J70" s="8">
        <v>0</v>
      </c>
      <c r="K70" s="8">
        <v>100</v>
      </c>
      <c r="L70" s="13">
        <f>Table13[[#This Row],[DEMAND]]-Table13[[#This Row],[COLLECTION]]-Table13[[#This Row],[ADJ]]</f>
        <v>0</v>
      </c>
    </row>
    <row r="71" spans="1:15" hidden="1" x14ac:dyDescent="0.25">
      <c r="A71" s="8" t="s">
        <v>82</v>
      </c>
      <c r="B71" s="8" t="s">
        <v>83</v>
      </c>
      <c r="C71" s="13" t="s">
        <v>45</v>
      </c>
      <c r="D71" s="8">
        <v>1340</v>
      </c>
      <c r="E71" s="8">
        <v>1340</v>
      </c>
      <c r="F71" s="8">
        <v>70329.39</v>
      </c>
      <c r="G71" s="8">
        <v>1789259</v>
      </c>
      <c r="H71" s="8">
        <v>763851.11</v>
      </c>
      <c r="I71" s="8">
        <v>196118</v>
      </c>
      <c r="J71" s="8">
        <v>584671.11</v>
      </c>
      <c r="K71" s="8">
        <v>1781758.18</v>
      </c>
      <c r="L71" s="13">
        <f>Table13[[#This Row],[DEMAND]]-Table13[[#This Row],[COLLECTION]]-Table13[[#This Row],[ADJ]]</f>
        <v>-16938</v>
      </c>
    </row>
    <row r="72" spans="1:15" hidden="1" x14ac:dyDescent="0.25">
      <c r="A72" s="8" t="s">
        <v>82</v>
      </c>
      <c r="B72" s="8" t="s">
        <v>83</v>
      </c>
      <c r="C72" s="13" t="s">
        <v>45</v>
      </c>
      <c r="D72" s="8">
        <v>4</v>
      </c>
      <c r="E72" s="8">
        <v>2</v>
      </c>
      <c r="F72" s="8">
        <v>84.79</v>
      </c>
      <c r="G72" s="8">
        <v>764</v>
      </c>
      <c r="H72" s="8">
        <v>885.49</v>
      </c>
      <c r="I72" s="8">
        <v>820</v>
      </c>
      <c r="J72" s="8">
        <v>704.49</v>
      </c>
      <c r="K72" s="8">
        <v>127.92</v>
      </c>
      <c r="L72" s="13">
        <f>Table13[[#This Row],[DEMAND]]-Table13[[#This Row],[COLLECTION]]-Table13[[#This Row],[ADJ]]</f>
        <v>-639</v>
      </c>
    </row>
    <row r="73" spans="1:15" hidden="1" x14ac:dyDescent="0.25">
      <c r="A73" s="8" t="s">
        <v>82</v>
      </c>
      <c r="B73" s="8" t="s">
        <v>83</v>
      </c>
      <c r="C73" s="13" t="s">
        <v>47</v>
      </c>
      <c r="D73" s="8">
        <v>1</v>
      </c>
      <c r="E73" s="8">
        <v>1</v>
      </c>
      <c r="F73" s="8">
        <v>145.99</v>
      </c>
      <c r="G73" s="8">
        <v>2427</v>
      </c>
      <c r="H73" s="8">
        <v>1781</v>
      </c>
      <c r="I73" s="8">
        <v>2000</v>
      </c>
      <c r="J73" s="8">
        <v>0</v>
      </c>
      <c r="K73" s="8">
        <v>2224.7399999999998</v>
      </c>
      <c r="L73" s="13">
        <f>Table13[[#This Row],[DEMAND]]-Table13[[#This Row],[COLLECTION]]-Table13[[#This Row],[ADJ]]</f>
        <v>-219</v>
      </c>
    </row>
    <row r="74" spans="1:15" hidden="1" x14ac:dyDescent="0.25">
      <c r="A74" s="8" t="s">
        <v>82</v>
      </c>
      <c r="B74" s="8" t="s">
        <v>83</v>
      </c>
      <c r="C74" s="13" t="s">
        <v>47</v>
      </c>
      <c r="D74" s="8">
        <v>877</v>
      </c>
      <c r="E74" s="8">
        <v>877</v>
      </c>
      <c r="F74" s="8">
        <v>89380.75</v>
      </c>
      <c r="G74" s="8">
        <v>436184.29</v>
      </c>
      <c r="H74" s="8">
        <v>1097941.71</v>
      </c>
      <c r="I74" s="8">
        <v>1117203.6399999999</v>
      </c>
      <c r="J74" s="8">
        <v>646</v>
      </c>
      <c r="K74" s="8">
        <v>420008.72</v>
      </c>
      <c r="L74" s="13">
        <f>Table13[[#This Row],[DEMAND]]-Table13[[#This Row],[COLLECTION]]-Table13[[#This Row],[ADJ]]</f>
        <v>-19907.929999999935</v>
      </c>
    </row>
    <row r="75" spans="1:15" hidden="1" x14ac:dyDescent="0.25">
      <c r="A75" s="8" t="s">
        <v>82</v>
      </c>
      <c r="B75" s="8" t="s">
        <v>83</v>
      </c>
      <c r="C75" s="13" t="s">
        <v>52</v>
      </c>
      <c r="D75" s="8">
        <v>33</v>
      </c>
      <c r="E75" s="8">
        <v>33</v>
      </c>
      <c r="F75" s="8">
        <v>3889.01</v>
      </c>
      <c r="G75" s="8">
        <v>18103</v>
      </c>
      <c r="H75" s="8">
        <v>58261</v>
      </c>
      <c r="I75" s="8">
        <v>59127</v>
      </c>
      <c r="J75" s="8">
        <v>0</v>
      </c>
      <c r="K75" s="8">
        <v>17309.150000000001</v>
      </c>
      <c r="L75" s="13">
        <f>Table13[[#This Row],[DEMAND]]-Table13[[#This Row],[COLLECTION]]-Table13[[#This Row],[ADJ]]</f>
        <v>-866</v>
      </c>
    </row>
    <row r="76" spans="1:15" hidden="1" x14ac:dyDescent="0.25">
      <c r="A76" s="8" t="s">
        <v>82</v>
      </c>
      <c r="B76" s="8" t="s">
        <v>83</v>
      </c>
      <c r="C76" s="13" t="s">
        <v>52</v>
      </c>
      <c r="D76" s="8">
        <v>1</v>
      </c>
      <c r="E76" s="8">
        <v>1</v>
      </c>
      <c r="F76" s="8">
        <v>3.31</v>
      </c>
      <c r="G76" s="8">
        <v>0</v>
      </c>
      <c r="H76" s="8">
        <v>1691</v>
      </c>
      <c r="I76" s="8">
        <v>1691</v>
      </c>
      <c r="J76" s="8">
        <v>0</v>
      </c>
      <c r="K76" s="8">
        <v>21.62</v>
      </c>
      <c r="L76" s="13">
        <f>Table13[[#This Row],[DEMAND]]-Table13[[#This Row],[COLLECTION]]-Table13[[#This Row],[ADJ]]</f>
        <v>0</v>
      </c>
    </row>
    <row r="77" spans="1:15" hidden="1" x14ac:dyDescent="0.25">
      <c r="A77" s="8" t="s">
        <v>82</v>
      </c>
      <c r="B77" s="8" t="s">
        <v>83</v>
      </c>
      <c r="C77" s="13" t="s">
        <v>61</v>
      </c>
      <c r="D77" s="8">
        <v>3</v>
      </c>
      <c r="E77" s="8">
        <v>3</v>
      </c>
      <c r="F77" s="8">
        <v>5860.54</v>
      </c>
      <c r="G77" s="8">
        <v>38193</v>
      </c>
      <c r="H77" s="8">
        <v>49188</v>
      </c>
      <c r="I77" s="8">
        <v>5964</v>
      </c>
      <c r="J77" s="8">
        <v>0</v>
      </c>
      <c r="K77" s="8">
        <v>82476.98</v>
      </c>
      <c r="L77" s="13">
        <f>Table13[[#This Row],[DEMAND]]-Table13[[#This Row],[COLLECTION]]-Table13[[#This Row],[ADJ]]</f>
        <v>43224</v>
      </c>
    </row>
    <row r="78" spans="1:15" hidden="1" x14ac:dyDescent="0.25">
      <c r="A78" s="8" t="s">
        <v>82</v>
      </c>
      <c r="B78" s="8" t="s">
        <v>83</v>
      </c>
      <c r="C78" s="13" t="s">
        <v>54</v>
      </c>
      <c r="D78" s="8">
        <v>10</v>
      </c>
      <c r="E78" s="8">
        <v>10</v>
      </c>
      <c r="F78" s="8">
        <v>3461.58</v>
      </c>
      <c r="G78" s="8">
        <v>0</v>
      </c>
      <c r="H78" s="8">
        <v>34923</v>
      </c>
      <c r="I78" s="8">
        <v>34923</v>
      </c>
      <c r="J78" s="8">
        <v>0</v>
      </c>
      <c r="K78" s="8">
        <v>73.569999999999993</v>
      </c>
      <c r="L78" s="13">
        <f>Table13[[#This Row],[DEMAND]]-Table13[[#This Row],[COLLECTION]]-Table13[[#This Row],[ADJ]]</f>
        <v>0</v>
      </c>
    </row>
    <row r="79" spans="1:15" hidden="1" x14ac:dyDescent="0.25">
      <c r="A79" s="8" t="s">
        <v>82</v>
      </c>
      <c r="B79" s="8" t="s">
        <v>83</v>
      </c>
      <c r="C79" s="13" t="s">
        <v>56</v>
      </c>
      <c r="D79" s="8">
        <v>14</v>
      </c>
      <c r="E79" s="8">
        <v>14</v>
      </c>
      <c r="F79" s="8">
        <v>803.67</v>
      </c>
      <c r="G79" s="8">
        <v>-73298</v>
      </c>
      <c r="H79" s="8">
        <v>15820</v>
      </c>
      <c r="I79" s="8">
        <v>8752</v>
      </c>
      <c r="J79" s="8">
        <v>8400</v>
      </c>
      <c r="K79" s="8">
        <v>-74602.92</v>
      </c>
      <c r="L79" s="13">
        <f>Table13[[#This Row],[DEMAND]]-Table13[[#This Row],[COLLECTION]]-Table13[[#This Row],[ADJ]]</f>
        <v>-1332</v>
      </c>
    </row>
    <row r="80" spans="1:15" ht="15.75" x14ac:dyDescent="0.25">
      <c r="A80" s="9" t="s">
        <v>87</v>
      </c>
      <c r="B80" s="9" t="s">
        <v>88</v>
      </c>
      <c r="C80" s="14" t="s">
        <v>45</v>
      </c>
      <c r="D80" s="9">
        <v>1594</v>
      </c>
      <c r="E80" s="9">
        <v>1589</v>
      </c>
      <c r="F80" s="9">
        <v>59266.25</v>
      </c>
      <c r="G80" s="9">
        <v>4755597</v>
      </c>
      <c r="H80" s="9">
        <v>698060.02</v>
      </c>
      <c r="I80" s="9">
        <v>131134</v>
      </c>
      <c r="J80" s="9">
        <v>579159.02</v>
      </c>
      <c r="K80" s="9">
        <v>4758317.93</v>
      </c>
      <c r="L80" s="14">
        <f>Table13[[#This Row],[DEMAND]]-Table13[[#This Row],[COLLECTION]]-Table13[[#This Row],[ADJ]]</f>
        <v>-12233</v>
      </c>
      <c r="N80" s="20">
        <f>Table13[[#This Row],[COLLECTION]]+Table13[[#This Row],[ADJ]]</f>
        <v>710293.02</v>
      </c>
      <c r="O80" s="21">
        <f>N80/Table13[[#This Row],[DEMAND]]*100</f>
        <v>101.75242810782947</v>
      </c>
    </row>
    <row r="81" spans="1:15" ht="15.75" x14ac:dyDescent="0.25">
      <c r="A81" s="9" t="s">
        <v>87</v>
      </c>
      <c r="B81" s="9" t="s">
        <v>88</v>
      </c>
      <c r="C81" s="14" t="s">
        <v>47</v>
      </c>
      <c r="D81" s="9">
        <v>150</v>
      </c>
      <c r="E81" s="9">
        <v>150</v>
      </c>
      <c r="F81" s="9">
        <v>17023</v>
      </c>
      <c r="G81" s="9">
        <v>122874</v>
      </c>
      <c r="H81" s="9">
        <v>196138</v>
      </c>
      <c r="I81" s="9">
        <v>203210</v>
      </c>
      <c r="J81" s="9">
        <v>0</v>
      </c>
      <c r="K81" s="9">
        <v>116430.75</v>
      </c>
      <c r="L81" s="14">
        <f>Table13[[#This Row],[DEMAND]]-Table13[[#This Row],[COLLECTION]]-Table13[[#This Row],[ADJ]]</f>
        <v>-7072</v>
      </c>
      <c r="N81" s="20">
        <f>Table13[[#This Row],[COLLECTION]]+Table13[[#This Row],[ADJ]]</f>
        <v>203210</v>
      </c>
      <c r="O81" s="21">
        <f>N81/Table13[[#This Row],[DEMAND]]*100</f>
        <v>103.6056246112431</v>
      </c>
    </row>
    <row r="82" spans="1:15" ht="15.75" x14ac:dyDescent="0.25">
      <c r="A82" s="9" t="s">
        <v>87</v>
      </c>
      <c r="B82" s="9" t="s">
        <v>88</v>
      </c>
      <c r="C82" s="14" t="s">
        <v>52</v>
      </c>
      <c r="D82" s="9">
        <v>27</v>
      </c>
      <c r="E82" s="9">
        <v>27</v>
      </c>
      <c r="F82" s="9">
        <v>10097.950000000001</v>
      </c>
      <c r="G82" s="9">
        <v>41969</v>
      </c>
      <c r="H82" s="9">
        <v>82381</v>
      </c>
      <c r="I82" s="9">
        <v>82395</v>
      </c>
      <c r="J82" s="9">
        <v>0</v>
      </c>
      <c r="K82" s="9">
        <v>42118.39</v>
      </c>
      <c r="L82" s="14">
        <f>Table13[[#This Row],[DEMAND]]-Table13[[#This Row],[COLLECTION]]-Table13[[#This Row],[ADJ]]</f>
        <v>-14</v>
      </c>
      <c r="N82" s="20">
        <f>Table13[[#This Row],[COLLECTION]]+Table13[[#This Row],[ADJ]]</f>
        <v>82395</v>
      </c>
      <c r="O82" s="21">
        <f>N82/Table13[[#This Row],[DEMAND]]*100</f>
        <v>100.01699420982995</v>
      </c>
    </row>
    <row r="83" spans="1:15" hidden="1" x14ac:dyDescent="0.25">
      <c r="A83" s="8" t="s">
        <v>93</v>
      </c>
      <c r="B83" s="8" t="s">
        <v>94</v>
      </c>
      <c r="C83" s="13" t="s">
        <v>50</v>
      </c>
      <c r="D83" s="8">
        <v>1965</v>
      </c>
      <c r="E83" s="8">
        <v>0</v>
      </c>
      <c r="F83" s="8">
        <v>0</v>
      </c>
      <c r="G83" s="8">
        <v>68630846.678000003</v>
      </c>
      <c r="H83" s="8">
        <v>0</v>
      </c>
      <c r="I83" s="8">
        <v>438</v>
      </c>
      <c r="J83" s="8">
        <v>17953018.149999999</v>
      </c>
      <c r="K83" s="8">
        <v>50677390.527999997</v>
      </c>
      <c r="L83" s="13">
        <f>Table13[[#This Row],[DEMAND]]-Table13[[#This Row],[COLLECTION]]-Table13[[#This Row],[ADJ]]</f>
        <v>-17953456.149999999</v>
      </c>
      <c r="N83" s="20">
        <f>Table13[[#This Row],[COLLECTION]]+Table13[[#This Row],[ADJ]]</f>
        <v>17953456.149999999</v>
      </c>
      <c r="O83" s="21" t="e">
        <f>N83/Table13[[#This Row],[DEMAND]]*100</f>
        <v>#DIV/0!</v>
      </c>
    </row>
    <row r="84" spans="1:15" hidden="1" x14ac:dyDescent="0.25">
      <c r="A84" s="8" t="s">
        <v>93</v>
      </c>
      <c r="B84" s="8" t="s">
        <v>94</v>
      </c>
      <c r="C84" s="13" t="s">
        <v>56</v>
      </c>
      <c r="D84" s="8">
        <v>0</v>
      </c>
      <c r="E84" s="8">
        <v>0</v>
      </c>
      <c r="F84" s="8">
        <v>0</v>
      </c>
      <c r="G84" s="8">
        <v>5514</v>
      </c>
      <c r="H84" s="8">
        <v>0</v>
      </c>
      <c r="I84" s="8">
        <v>0</v>
      </c>
      <c r="J84" s="8">
        <v>0</v>
      </c>
      <c r="K84" s="8">
        <v>5514</v>
      </c>
      <c r="L84" s="13">
        <f>Table13[[#This Row],[DEMAND]]-Table13[[#This Row],[COLLECTION]]-Table13[[#This Row],[ADJ]]</f>
        <v>0</v>
      </c>
      <c r="N84" s="20">
        <f>Table13[[#This Row],[COLLECTION]]+Table13[[#This Row],[ADJ]]</f>
        <v>0</v>
      </c>
      <c r="O84" s="21" t="e">
        <f>N84/Table13[[#This Row],[DEMAND]]*100</f>
        <v>#DIV/0!</v>
      </c>
    </row>
    <row r="85" spans="1:15" hidden="1" x14ac:dyDescent="0.25">
      <c r="A85" s="8" t="s">
        <v>93</v>
      </c>
      <c r="B85" s="8" t="s">
        <v>94</v>
      </c>
      <c r="C85" s="13" t="s">
        <v>52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13">
        <f>Table13[[#This Row],[DEMAND]]-Table13[[#This Row],[COLLECTION]]-Table13[[#This Row],[ADJ]]</f>
        <v>0</v>
      </c>
      <c r="N85" s="20">
        <f>Table13[[#This Row],[COLLECTION]]+Table13[[#This Row],[ADJ]]</f>
        <v>0</v>
      </c>
      <c r="O85" s="21" t="e">
        <f>N85/Table13[[#This Row],[DEMAND]]*100</f>
        <v>#DIV/0!</v>
      </c>
    </row>
    <row r="86" spans="1:15" hidden="1" x14ac:dyDescent="0.25">
      <c r="A86" s="8" t="s">
        <v>93</v>
      </c>
      <c r="B86" s="8" t="s">
        <v>94</v>
      </c>
      <c r="C86" s="13" t="s">
        <v>56</v>
      </c>
      <c r="D86" s="8">
        <v>0</v>
      </c>
      <c r="E86" s="8">
        <v>0</v>
      </c>
      <c r="F86" s="8">
        <v>0</v>
      </c>
      <c r="G86" s="8">
        <v>-566</v>
      </c>
      <c r="H86" s="8">
        <v>0</v>
      </c>
      <c r="I86" s="8">
        <v>0</v>
      </c>
      <c r="J86" s="8">
        <v>0</v>
      </c>
      <c r="K86" s="8">
        <v>-566</v>
      </c>
      <c r="L86" s="13">
        <f>Table13[[#This Row],[DEMAND]]-Table13[[#This Row],[COLLECTION]]-Table13[[#This Row],[ADJ]]</f>
        <v>0</v>
      </c>
      <c r="N86" s="20">
        <f>Table13[[#This Row],[COLLECTION]]+Table13[[#This Row],[ADJ]]</f>
        <v>0</v>
      </c>
      <c r="O86" s="21" t="e">
        <f>N86/Table13[[#This Row],[DEMAND]]*100</f>
        <v>#DIV/0!</v>
      </c>
    </row>
    <row r="87" spans="1:15" hidden="1" x14ac:dyDescent="0.25">
      <c r="A87" s="8" t="s">
        <v>93</v>
      </c>
      <c r="B87" s="8" t="s">
        <v>94</v>
      </c>
      <c r="C87" s="13" t="s">
        <v>50</v>
      </c>
      <c r="D87" s="8">
        <v>3</v>
      </c>
      <c r="E87" s="8">
        <v>0</v>
      </c>
      <c r="F87" s="8">
        <v>0</v>
      </c>
      <c r="G87" s="8">
        <v>-1028.2139999999999</v>
      </c>
      <c r="H87" s="8">
        <v>0</v>
      </c>
      <c r="I87" s="8">
        <v>0</v>
      </c>
      <c r="J87" s="8">
        <v>32108.19</v>
      </c>
      <c r="K87" s="8">
        <v>-33136.404000000002</v>
      </c>
      <c r="L87" s="13">
        <f>Table13[[#This Row],[DEMAND]]-Table13[[#This Row],[COLLECTION]]-Table13[[#This Row],[ADJ]]</f>
        <v>-32108.19</v>
      </c>
      <c r="N87" s="20">
        <f>Table13[[#This Row],[COLLECTION]]+Table13[[#This Row],[ADJ]]</f>
        <v>32108.19</v>
      </c>
      <c r="O87" s="21" t="e">
        <f>N87/Table13[[#This Row],[DEMAND]]*100</f>
        <v>#DIV/0!</v>
      </c>
    </row>
    <row r="88" spans="1:15" hidden="1" x14ac:dyDescent="0.25">
      <c r="A88" s="8" t="s">
        <v>93</v>
      </c>
      <c r="B88" s="8" t="s">
        <v>94</v>
      </c>
      <c r="C88" s="13" t="s">
        <v>50</v>
      </c>
      <c r="D88" s="8">
        <v>2</v>
      </c>
      <c r="E88" s="8">
        <v>0</v>
      </c>
      <c r="F88" s="8">
        <v>0</v>
      </c>
      <c r="G88" s="8">
        <v>-4297.4440000000004</v>
      </c>
      <c r="H88" s="8">
        <v>0</v>
      </c>
      <c r="I88" s="8">
        <v>0</v>
      </c>
      <c r="J88" s="8">
        <v>19315.91</v>
      </c>
      <c r="K88" s="8">
        <v>-23613.353999999999</v>
      </c>
      <c r="L88" s="13">
        <f>Table13[[#This Row],[DEMAND]]-Table13[[#This Row],[COLLECTION]]-Table13[[#This Row],[ADJ]]</f>
        <v>-19315.91</v>
      </c>
      <c r="N88" s="20">
        <f>Table13[[#This Row],[COLLECTION]]+Table13[[#This Row],[ADJ]]</f>
        <v>19315.91</v>
      </c>
      <c r="O88" s="21" t="e">
        <f>N88/Table13[[#This Row],[DEMAND]]*100</f>
        <v>#DIV/0!</v>
      </c>
    </row>
    <row r="89" spans="1:15" hidden="1" x14ac:dyDescent="0.25">
      <c r="A89" s="8" t="s">
        <v>95</v>
      </c>
      <c r="B89" s="8" t="s">
        <v>96</v>
      </c>
      <c r="C89" s="13" t="s">
        <v>45</v>
      </c>
      <c r="D89" s="8">
        <v>1</v>
      </c>
      <c r="E89" s="8">
        <v>1</v>
      </c>
      <c r="F89" s="8">
        <v>36.42</v>
      </c>
      <c r="G89" s="8">
        <v>0</v>
      </c>
      <c r="H89" s="8">
        <v>400</v>
      </c>
      <c r="I89" s="8">
        <v>400</v>
      </c>
      <c r="J89" s="8">
        <v>0</v>
      </c>
      <c r="K89" s="8">
        <v>0</v>
      </c>
      <c r="L89" s="13">
        <f>Table13[[#This Row],[DEMAND]]-Table13[[#This Row],[COLLECTION]]-Table13[[#This Row],[ADJ]]</f>
        <v>0</v>
      </c>
      <c r="N89" s="20">
        <f>Table13[[#This Row],[COLLECTION]]+Table13[[#This Row],[ADJ]]</f>
        <v>400</v>
      </c>
      <c r="O89" s="21">
        <f>N89/Table13[[#This Row],[DEMAND]]*100</f>
        <v>100</v>
      </c>
    </row>
    <row r="90" spans="1:15" hidden="1" x14ac:dyDescent="0.25">
      <c r="A90" s="8" t="s">
        <v>95</v>
      </c>
      <c r="B90" s="8" t="s">
        <v>96</v>
      </c>
      <c r="C90" s="13" t="s">
        <v>45</v>
      </c>
      <c r="D90" s="8">
        <v>1601</v>
      </c>
      <c r="E90" s="8">
        <v>1597</v>
      </c>
      <c r="F90" s="8">
        <v>87942.93</v>
      </c>
      <c r="G90" s="8">
        <v>1776707</v>
      </c>
      <c r="H90" s="8">
        <v>914128.26</v>
      </c>
      <c r="I90" s="8">
        <v>247112</v>
      </c>
      <c r="J90" s="8">
        <v>674037.26</v>
      </c>
      <c r="K90" s="8">
        <v>1778808.72</v>
      </c>
      <c r="L90" s="13">
        <f>Table13[[#This Row],[DEMAND]]-Table13[[#This Row],[COLLECTION]]-Table13[[#This Row],[ADJ]]</f>
        <v>-7021</v>
      </c>
      <c r="N90" s="20">
        <f>Table13[[#This Row],[COLLECTION]]+Table13[[#This Row],[ADJ]]</f>
        <v>921149.26</v>
      </c>
      <c r="O90" s="21">
        <f>N90/Table13[[#This Row],[DEMAND]]*100</f>
        <v>100.76805414592478</v>
      </c>
    </row>
    <row r="91" spans="1:15" hidden="1" x14ac:dyDescent="0.25">
      <c r="A91" s="8" t="s">
        <v>95</v>
      </c>
      <c r="B91" s="8" t="s">
        <v>96</v>
      </c>
      <c r="C91" s="13" t="s">
        <v>59</v>
      </c>
      <c r="D91" s="8">
        <v>2</v>
      </c>
      <c r="E91" s="8">
        <v>2</v>
      </c>
      <c r="F91" s="8">
        <v>13</v>
      </c>
      <c r="G91" s="8">
        <v>6565</v>
      </c>
      <c r="H91" s="8">
        <v>493</v>
      </c>
      <c r="I91" s="8">
        <v>0</v>
      </c>
      <c r="J91" s="8">
        <v>190</v>
      </c>
      <c r="K91" s="8">
        <v>6869</v>
      </c>
      <c r="L91" s="13">
        <f>Table13[[#This Row],[DEMAND]]-Table13[[#This Row],[COLLECTION]]-Table13[[#This Row],[ADJ]]</f>
        <v>303</v>
      </c>
      <c r="N91" s="20">
        <f>Table13[[#This Row],[COLLECTION]]+Table13[[#This Row],[ADJ]]</f>
        <v>190</v>
      </c>
      <c r="O91" s="21">
        <f>N91/Table13[[#This Row],[DEMAND]]*100</f>
        <v>38.539553752535497</v>
      </c>
    </row>
    <row r="92" spans="1:15" hidden="1" x14ac:dyDescent="0.25">
      <c r="A92" s="8" t="s">
        <v>95</v>
      </c>
      <c r="B92" s="8" t="s">
        <v>96</v>
      </c>
      <c r="C92" s="13" t="s">
        <v>47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13">
        <f>Table13[[#This Row],[DEMAND]]-Table13[[#This Row],[COLLECTION]]-Table13[[#This Row],[ADJ]]</f>
        <v>0</v>
      </c>
      <c r="N92" s="20">
        <f>Table13[[#This Row],[COLLECTION]]+Table13[[#This Row],[ADJ]]</f>
        <v>0</v>
      </c>
      <c r="O92" s="21" t="e">
        <f>N92/Table13[[#This Row],[DEMAND]]*100</f>
        <v>#DIV/0!</v>
      </c>
    </row>
    <row r="93" spans="1:15" hidden="1" x14ac:dyDescent="0.25">
      <c r="A93" s="8" t="s">
        <v>95</v>
      </c>
      <c r="B93" s="8" t="s">
        <v>96</v>
      </c>
      <c r="C93" s="13" t="s">
        <v>47</v>
      </c>
      <c r="D93" s="8">
        <v>536</v>
      </c>
      <c r="E93" s="8">
        <v>537</v>
      </c>
      <c r="F93" s="8">
        <v>37826.65</v>
      </c>
      <c r="G93" s="8">
        <v>724845</v>
      </c>
      <c r="H93" s="8">
        <v>492623</v>
      </c>
      <c r="I93" s="8">
        <v>452539.53</v>
      </c>
      <c r="J93" s="8">
        <v>20</v>
      </c>
      <c r="K93" s="8">
        <v>769879.86</v>
      </c>
      <c r="L93" s="13">
        <f>Table13[[#This Row],[DEMAND]]-Table13[[#This Row],[COLLECTION]]-Table13[[#This Row],[ADJ]]</f>
        <v>40063.469999999972</v>
      </c>
      <c r="N93" s="20">
        <f>Table13[[#This Row],[COLLECTION]]+Table13[[#This Row],[ADJ]]</f>
        <v>452559.53</v>
      </c>
      <c r="O93" s="21">
        <f>N93/Table13[[#This Row],[DEMAND]]*100</f>
        <v>91.867316385958446</v>
      </c>
    </row>
    <row r="94" spans="1:15" hidden="1" x14ac:dyDescent="0.25">
      <c r="A94" s="8" t="s">
        <v>95</v>
      </c>
      <c r="B94" s="8" t="s">
        <v>96</v>
      </c>
      <c r="C94" s="13" t="s">
        <v>47</v>
      </c>
      <c r="D94" s="8">
        <v>2</v>
      </c>
      <c r="E94" s="8">
        <v>2</v>
      </c>
      <c r="F94" s="8">
        <v>18.22</v>
      </c>
      <c r="G94" s="8">
        <v>4007</v>
      </c>
      <c r="H94" s="8">
        <v>613</v>
      </c>
      <c r="I94" s="8">
        <v>0</v>
      </c>
      <c r="J94" s="8">
        <v>0</v>
      </c>
      <c r="K94" s="8">
        <v>4654.55</v>
      </c>
      <c r="L94" s="13">
        <f>Table13[[#This Row],[DEMAND]]-Table13[[#This Row],[COLLECTION]]-Table13[[#This Row],[ADJ]]</f>
        <v>613</v>
      </c>
      <c r="N94" s="20">
        <f>Table13[[#This Row],[COLLECTION]]+Table13[[#This Row],[ADJ]]</f>
        <v>0</v>
      </c>
      <c r="O94" s="21">
        <f>N94/Table13[[#This Row],[DEMAND]]*100</f>
        <v>0</v>
      </c>
    </row>
    <row r="95" spans="1:15" hidden="1" x14ac:dyDescent="0.25">
      <c r="A95" s="8" t="s">
        <v>95</v>
      </c>
      <c r="B95" s="8" t="s">
        <v>96</v>
      </c>
      <c r="C95" s="13" t="s">
        <v>52</v>
      </c>
      <c r="D95" s="8">
        <v>23</v>
      </c>
      <c r="E95" s="8">
        <v>23</v>
      </c>
      <c r="F95" s="8">
        <v>5745.85</v>
      </c>
      <c r="G95" s="8">
        <v>37088</v>
      </c>
      <c r="H95" s="8">
        <v>59606</v>
      </c>
      <c r="I95" s="8">
        <v>68477</v>
      </c>
      <c r="J95" s="8">
        <v>-9174</v>
      </c>
      <c r="K95" s="8">
        <v>28353.07</v>
      </c>
      <c r="L95" s="13">
        <f>Table13[[#This Row],[DEMAND]]-Table13[[#This Row],[COLLECTION]]-Table13[[#This Row],[ADJ]]</f>
        <v>303</v>
      </c>
      <c r="N95" s="20">
        <f>Table13[[#This Row],[COLLECTION]]+Table13[[#This Row],[ADJ]]</f>
        <v>59303</v>
      </c>
      <c r="O95" s="21">
        <f>N95/Table13[[#This Row],[DEMAND]]*100</f>
        <v>99.491661913230217</v>
      </c>
    </row>
    <row r="96" spans="1:15" hidden="1" x14ac:dyDescent="0.25">
      <c r="A96" s="8" t="s">
        <v>95</v>
      </c>
      <c r="B96" s="8" t="s">
        <v>96</v>
      </c>
      <c r="C96" s="13" t="s">
        <v>61</v>
      </c>
      <c r="D96" s="8">
        <v>5</v>
      </c>
      <c r="E96" s="8">
        <v>5</v>
      </c>
      <c r="F96" s="8">
        <v>10910.73</v>
      </c>
      <c r="G96" s="8">
        <v>304138</v>
      </c>
      <c r="H96" s="8">
        <v>89005</v>
      </c>
      <c r="I96" s="8">
        <v>0</v>
      </c>
      <c r="J96" s="8">
        <v>0</v>
      </c>
      <c r="K96" s="8">
        <v>397588.32</v>
      </c>
      <c r="L96" s="13">
        <f>Table13[[#This Row],[DEMAND]]-Table13[[#This Row],[COLLECTION]]-Table13[[#This Row],[ADJ]]</f>
        <v>89005</v>
      </c>
      <c r="N96" s="20">
        <f>Table13[[#This Row],[COLLECTION]]+Table13[[#This Row],[ADJ]]</f>
        <v>0</v>
      </c>
      <c r="O96" s="21">
        <f>N96/Table13[[#This Row],[DEMAND]]*100</f>
        <v>0</v>
      </c>
    </row>
    <row r="97" spans="1:15" hidden="1" x14ac:dyDescent="0.25">
      <c r="A97" s="8" t="s">
        <v>95</v>
      </c>
      <c r="B97" s="8" t="s">
        <v>96</v>
      </c>
      <c r="C97" s="13" t="s">
        <v>54</v>
      </c>
      <c r="D97" s="8">
        <v>13</v>
      </c>
      <c r="E97" s="8">
        <v>13</v>
      </c>
      <c r="F97" s="8">
        <v>4297.55</v>
      </c>
      <c r="G97" s="8">
        <v>-288000</v>
      </c>
      <c r="H97" s="8">
        <v>44291</v>
      </c>
      <c r="I97" s="8">
        <v>44291</v>
      </c>
      <c r="J97" s="8">
        <v>0</v>
      </c>
      <c r="K97" s="8">
        <v>-287939.13</v>
      </c>
      <c r="L97" s="13">
        <f>Table13[[#This Row],[DEMAND]]-Table13[[#This Row],[COLLECTION]]-Table13[[#This Row],[ADJ]]</f>
        <v>0</v>
      </c>
      <c r="N97" s="20">
        <f>Table13[[#This Row],[COLLECTION]]+Table13[[#This Row],[ADJ]]</f>
        <v>44291</v>
      </c>
      <c r="O97" s="21">
        <f>N97/Table13[[#This Row],[DEMAND]]*100</f>
        <v>100</v>
      </c>
    </row>
    <row r="98" spans="1:15" hidden="1" x14ac:dyDescent="0.25">
      <c r="A98" s="8" t="s">
        <v>95</v>
      </c>
      <c r="B98" s="8" t="s">
        <v>96</v>
      </c>
      <c r="C98" s="13" t="s">
        <v>56</v>
      </c>
      <c r="D98" s="8">
        <v>11</v>
      </c>
      <c r="E98" s="8">
        <v>11</v>
      </c>
      <c r="F98" s="8">
        <v>1044.72</v>
      </c>
      <c r="G98" s="8">
        <v>-45119</v>
      </c>
      <c r="H98" s="8">
        <v>15896</v>
      </c>
      <c r="I98" s="8">
        <v>9235</v>
      </c>
      <c r="J98" s="8">
        <v>16800</v>
      </c>
      <c r="K98" s="8">
        <v>-55108.81</v>
      </c>
      <c r="L98" s="13">
        <f>Table13[[#This Row],[DEMAND]]-Table13[[#This Row],[COLLECTION]]-Table13[[#This Row],[ADJ]]</f>
        <v>-10139</v>
      </c>
      <c r="N98" s="20">
        <f>Table13[[#This Row],[COLLECTION]]+Table13[[#This Row],[ADJ]]</f>
        <v>26035</v>
      </c>
      <c r="O98" s="21">
        <f>N98/Table13[[#This Row],[DEMAND]]*100</f>
        <v>163.78334172118772</v>
      </c>
    </row>
    <row r="99" spans="1:15" hidden="1" x14ac:dyDescent="0.25">
      <c r="A99" s="8" t="s">
        <v>98</v>
      </c>
      <c r="B99" s="8" t="s">
        <v>99</v>
      </c>
      <c r="C99" s="13" t="s">
        <v>45</v>
      </c>
      <c r="D99" s="8">
        <v>316</v>
      </c>
      <c r="E99" s="8">
        <v>315</v>
      </c>
      <c r="F99" s="8">
        <v>11147.4</v>
      </c>
      <c r="G99" s="8">
        <v>2050109</v>
      </c>
      <c r="H99" s="8">
        <v>138693.59</v>
      </c>
      <c r="I99" s="8">
        <v>3939</v>
      </c>
      <c r="J99" s="8">
        <v>112878.59</v>
      </c>
      <c r="K99" s="8">
        <v>2081850.79</v>
      </c>
      <c r="L99" s="13">
        <f>Table13[[#This Row],[DEMAND]]-Table13[[#This Row],[COLLECTION]]-Table13[[#This Row],[ADJ]]</f>
        <v>21876</v>
      </c>
      <c r="N99" s="20">
        <f>Table13[[#This Row],[COLLECTION]]+Table13[[#This Row],[ADJ]]</f>
        <v>116817.59</v>
      </c>
      <c r="O99" s="21">
        <f>N99/Table13[[#This Row],[DEMAND]]*100</f>
        <v>84.22710090639373</v>
      </c>
    </row>
    <row r="100" spans="1:15" hidden="1" x14ac:dyDescent="0.25">
      <c r="A100" s="8" t="s">
        <v>98</v>
      </c>
      <c r="B100" s="8" t="s">
        <v>99</v>
      </c>
      <c r="C100" s="13" t="s">
        <v>59</v>
      </c>
      <c r="D100" s="8">
        <v>2</v>
      </c>
      <c r="E100" s="8">
        <v>2</v>
      </c>
      <c r="F100" s="8">
        <v>559.47</v>
      </c>
      <c r="G100" s="8">
        <v>0</v>
      </c>
      <c r="H100" s="8">
        <v>8292</v>
      </c>
      <c r="I100" s="8">
        <v>8292</v>
      </c>
      <c r="J100" s="8">
        <v>0</v>
      </c>
      <c r="K100" s="8">
        <v>0</v>
      </c>
      <c r="L100" s="13">
        <f>Table13[[#This Row],[DEMAND]]-Table13[[#This Row],[COLLECTION]]-Table13[[#This Row],[ADJ]]</f>
        <v>0</v>
      </c>
      <c r="N100" s="20">
        <f>Table13[[#This Row],[COLLECTION]]+Table13[[#This Row],[ADJ]]</f>
        <v>8292</v>
      </c>
      <c r="O100" s="21">
        <f>N100/Table13[[#This Row],[DEMAND]]*100</f>
        <v>100</v>
      </c>
    </row>
    <row r="101" spans="1:15" hidden="1" x14ac:dyDescent="0.25">
      <c r="A101" s="8" t="s">
        <v>98</v>
      </c>
      <c r="B101" s="8" t="s">
        <v>99</v>
      </c>
      <c r="C101" s="13" t="s">
        <v>47</v>
      </c>
      <c r="D101" s="8">
        <v>14</v>
      </c>
      <c r="E101" s="8">
        <v>14</v>
      </c>
      <c r="F101" s="8">
        <v>9245.2999999999993</v>
      </c>
      <c r="G101" s="8">
        <v>21219</v>
      </c>
      <c r="H101" s="8">
        <v>93668</v>
      </c>
      <c r="I101" s="8">
        <v>93203.72</v>
      </c>
      <c r="J101" s="8">
        <v>0</v>
      </c>
      <c r="K101" s="8">
        <v>21830.71</v>
      </c>
      <c r="L101" s="13">
        <f>Table13[[#This Row],[DEMAND]]-Table13[[#This Row],[COLLECTION]]-Table13[[#This Row],[ADJ]]</f>
        <v>464.27999999999884</v>
      </c>
      <c r="N101" s="20">
        <f>Table13[[#This Row],[COLLECTION]]+Table13[[#This Row],[ADJ]]</f>
        <v>93203.72</v>
      </c>
      <c r="O101" s="21">
        <f>N101/Table13[[#This Row],[DEMAND]]*100</f>
        <v>99.504334457872488</v>
      </c>
    </row>
    <row r="102" spans="1:15" hidden="1" x14ac:dyDescent="0.25">
      <c r="A102" s="8" t="s">
        <v>98</v>
      </c>
      <c r="B102" s="8" t="s">
        <v>99</v>
      </c>
      <c r="C102" s="13" t="s">
        <v>47</v>
      </c>
      <c r="D102" s="8">
        <v>6</v>
      </c>
      <c r="E102" s="8">
        <v>5</v>
      </c>
      <c r="F102" s="8">
        <v>46.6</v>
      </c>
      <c r="G102" s="8">
        <v>15882</v>
      </c>
      <c r="H102" s="8">
        <v>1633</v>
      </c>
      <c r="I102" s="8">
        <v>8604</v>
      </c>
      <c r="J102" s="8">
        <v>0</v>
      </c>
      <c r="K102" s="8">
        <v>8920.1200000000008</v>
      </c>
      <c r="L102" s="13">
        <f>Table13[[#This Row],[DEMAND]]-Table13[[#This Row],[COLLECTION]]-Table13[[#This Row],[ADJ]]</f>
        <v>-6971</v>
      </c>
      <c r="N102" s="20">
        <f>Table13[[#This Row],[COLLECTION]]+Table13[[#This Row],[ADJ]]</f>
        <v>8604</v>
      </c>
      <c r="O102" s="21">
        <f>N102/Table13[[#This Row],[DEMAND]]*100</f>
        <v>526.88303735456213</v>
      </c>
    </row>
    <row r="103" spans="1:15" hidden="1" x14ac:dyDescent="0.25">
      <c r="A103" s="8" t="s">
        <v>98</v>
      </c>
      <c r="B103" s="8" t="s">
        <v>99</v>
      </c>
      <c r="C103" s="13" t="s">
        <v>50</v>
      </c>
      <c r="D103" s="8">
        <v>2</v>
      </c>
      <c r="E103" s="8">
        <v>0</v>
      </c>
      <c r="F103" s="8">
        <v>0</v>
      </c>
      <c r="G103" s="8">
        <v>-4657.8590000000004</v>
      </c>
      <c r="H103" s="8">
        <v>0</v>
      </c>
      <c r="I103" s="8">
        <v>0</v>
      </c>
      <c r="J103" s="8">
        <v>6112.25</v>
      </c>
      <c r="K103" s="8">
        <v>-10770.109</v>
      </c>
      <c r="L103" s="13">
        <f>Table13[[#This Row],[DEMAND]]-Table13[[#This Row],[COLLECTION]]-Table13[[#This Row],[ADJ]]</f>
        <v>-6112.25</v>
      </c>
      <c r="N103" s="20">
        <f>Table13[[#This Row],[COLLECTION]]+Table13[[#This Row],[ADJ]]</f>
        <v>6112.25</v>
      </c>
      <c r="O103" s="21" t="e">
        <f>N103/Table13[[#This Row],[DEMAND]]*100</f>
        <v>#DIV/0!</v>
      </c>
    </row>
    <row r="104" spans="1:15" hidden="1" x14ac:dyDescent="0.25">
      <c r="A104" s="8" t="s">
        <v>98</v>
      </c>
      <c r="B104" s="8" t="s">
        <v>99</v>
      </c>
      <c r="C104" s="13" t="s">
        <v>75</v>
      </c>
      <c r="D104" s="8">
        <v>4</v>
      </c>
      <c r="E104" s="8">
        <v>3</v>
      </c>
      <c r="F104" s="8">
        <v>529.95000000000005</v>
      </c>
      <c r="G104" s="8">
        <v>18036</v>
      </c>
      <c r="H104" s="8">
        <v>3263</v>
      </c>
      <c r="I104" s="8">
        <v>2367</v>
      </c>
      <c r="J104" s="8">
        <v>0</v>
      </c>
      <c r="K104" s="8">
        <v>18946.61</v>
      </c>
      <c r="L104" s="13">
        <f>Table13[[#This Row],[DEMAND]]-Table13[[#This Row],[COLLECTION]]-Table13[[#This Row],[ADJ]]</f>
        <v>896</v>
      </c>
      <c r="N104" s="20">
        <f>Table13[[#This Row],[COLLECTION]]+Table13[[#This Row],[ADJ]]</f>
        <v>2367</v>
      </c>
      <c r="O104" s="21">
        <f>N104/Table13[[#This Row],[DEMAND]]*100</f>
        <v>72.540606803555008</v>
      </c>
    </row>
    <row r="105" spans="1:15" hidden="1" x14ac:dyDescent="0.25">
      <c r="A105" s="8" t="s">
        <v>98</v>
      </c>
      <c r="B105" s="8" t="s">
        <v>99</v>
      </c>
      <c r="C105" s="13" t="s">
        <v>52</v>
      </c>
      <c r="D105" s="8">
        <v>25</v>
      </c>
      <c r="E105" s="8">
        <v>25</v>
      </c>
      <c r="F105" s="8">
        <v>16138.76</v>
      </c>
      <c r="G105" s="8">
        <v>63113</v>
      </c>
      <c r="H105" s="8">
        <v>128325.68</v>
      </c>
      <c r="I105" s="8">
        <v>136381</v>
      </c>
      <c r="J105" s="8">
        <v>8123.68</v>
      </c>
      <c r="K105" s="8">
        <v>47257.55</v>
      </c>
      <c r="L105" s="13">
        <f>Table13[[#This Row],[DEMAND]]-Table13[[#This Row],[COLLECTION]]-Table13[[#This Row],[ADJ]]</f>
        <v>-16179.000000000007</v>
      </c>
      <c r="N105" s="20">
        <f>Table13[[#This Row],[COLLECTION]]+Table13[[#This Row],[ADJ]]</f>
        <v>144504.68</v>
      </c>
      <c r="O105" s="21">
        <f>N105/Table13[[#This Row],[DEMAND]]*100</f>
        <v>112.60776486826332</v>
      </c>
    </row>
    <row r="106" spans="1:15" hidden="1" x14ac:dyDescent="0.25">
      <c r="A106" s="8" t="s">
        <v>98</v>
      </c>
      <c r="B106" s="8" t="s">
        <v>99</v>
      </c>
      <c r="C106" s="13" t="s">
        <v>61</v>
      </c>
      <c r="D106" s="8">
        <v>19</v>
      </c>
      <c r="E106" s="8">
        <v>19</v>
      </c>
      <c r="F106" s="8">
        <v>3565</v>
      </c>
      <c r="G106" s="8">
        <v>2029819</v>
      </c>
      <c r="H106" s="8">
        <v>71933</v>
      </c>
      <c r="I106" s="8">
        <v>0</v>
      </c>
      <c r="J106" s="8">
        <v>0</v>
      </c>
      <c r="K106" s="8">
        <v>2115494.9700000002</v>
      </c>
      <c r="L106" s="13">
        <f>Table13[[#This Row],[DEMAND]]-Table13[[#This Row],[COLLECTION]]-Table13[[#This Row],[ADJ]]</f>
        <v>71933</v>
      </c>
      <c r="N106" s="20">
        <f>Table13[[#This Row],[COLLECTION]]+Table13[[#This Row],[ADJ]]</f>
        <v>0</v>
      </c>
      <c r="O106" s="21">
        <f>N106/Table13[[#This Row],[DEMAND]]*100</f>
        <v>0</v>
      </c>
    </row>
    <row r="107" spans="1:15" hidden="1" x14ac:dyDescent="0.25">
      <c r="A107" s="8" t="s">
        <v>98</v>
      </c>
      <c r="B107" s="8" t="s">
        <v>99</v>
      </c>
      <c r="C107" s="13" t="s">
        <v>54</v>
      </c>
      <c r="D107" s="8">
        <v>32</v>
      </c>
      <c r="E107" s="8">
        <v>32</v>
      </c>
      <c r="F107" s="8">
        <v>435</v>
      </c>
      <c r="G107" s="8">
        <v>-17942</v>
      </c>
      <c r="H107" s="8">
        <v>10832</v>
      </c>
      <c r="I107" s="8">
        <v>1212</v>
      </c>
      <c r="J107" s="8">
        <v>0</v>
      </c>
      <c r="K107" s="8">
        <v>-7731.27</v>
      </c>
      <c r="L107" s="13">
        <f>Table13[[#This Row],[DEMAND]]-Table13[[#This Row],[COLLECTION]]-Table13[[#This Row],[ADJ]]</f>
        <v>9620</v>
      </c>
      <c r="N107" s="20">
        <f>Table13[[#This Row],[COLLECTION]]+Table13[[#This Row],[ADJ]]</f>
        <v>1212</v>
      </c>
      <c r="O107" s="21">
        <f>N107/Table13[[#This Row],[DEMAND]]*100</f>
        <v>11.189069423929098</v>
      </c>
    </row>
    <row r="108" spans="1:15" hidden="1" x14ac:dyDescent="0.25">
      <c r="A108" s="8" t="s">
        <v>98</v>
      </c>
      <c r="B108" s="8" t="s">
        <v>99</v>
      </c>
      <c r="C108" s="13" t="s">
        <v>56</v>
      </c>
      <c r="D108" s="8">
        <v>18</v>
      </c>
      <c r="E108" s="8">
        <v>17</v>
      </c>
      <c r="F108" s="8">
        <v>5623.65</v>
      </c>
      <c r="G108" s="8">
        <v>-45438.7</v>
      </c>
      <c r="H108" s="8">
        <v>82840</v>
      </c>
      <c r="I108" s="8">
        <v>96888</v>
      </c>
      <c r="J108" s="8">
        <v>5058</v>
      </c>
      <c r="K108" s="8">
        <v>-64207.18</v>
      </c>
      <c r="L108" s="13">
        <f>Table13[[#This Row],[DEMAND]]-Table13[[#This Row],[COLLECTION]]-Table13[[#This Row],[ADJ]]</f>
        <v>-19106</v>
      </c>
      <c r="N108" s="20">
        <f>Table13[[#This Row],[COLLECTION]]+Table13[[#This Row],[ADJ]]</f>
        <v>101946</v>
      </c>
      <c r="O108" s="21">
        <f>N108/Table13[[#This Row],[DEMAND]]*100</f>
        <v>123.06373732496378</v>
      </c>
    </row>
    <row r="109" spans="1:15" hidden="1" x14ac:dyDescent="0.25">
      <c r="A109" s="8" t="s">
        <v>98</v>
      </c>
      <c r="B109" s="8" t="s">
        <v>99</v>
      </c>
      <c r="C109" s="13" t="s">
        <v>45</v>
      </c>
      <c r="D109" s="8">
        <v>1165</v>
      </c>
      <c r="E109" s="8">
        <v>1162</v>
      </c>
      <c r="F109" s="8">
        <v>26530.44</v>
      </c>
      <c r="G109" s="8">
        <v>5292804</v>
      </c>
      <c r="H109" s="8">
        <v>387717.5</v>
      </c>
      <c r="I109" s="8">
        <v>43982</v>
      </c>
      <c r="J109" s="8">
        <v>333397.5</v>
      </c>
      <c r="K109" s="8">
        <v>5324654.79</v>
      </c>
      <c r="L109" s="13">
        <f>Table13[[#This Row],[DEMAND]]-Table13[[#This Row],[COLLECTION]]-Table13[[#This Row],[ADJ]]</f>
        <v>10338</v>
      </c>
      <c r="N109" s="20">
        <f>Table13[[#This Row],[COLLECTION]]+Table13[[#This Row],[ADJ]]</f>
        <v>377379.5</v>
      </c>
      <c r="O109" s="21">
        <f>N109/Table13[[#This Row],[DEMAND]]*100</f>
        <v>97.333625642381378</v>
      </c>
    </row>
    <row r="110" spans="1:15" hidden="1" x14ac:dyDescent="0.25">
      <c r="A110" s="8" t="s">
        <v>98</v>
      </c>
      <c r="B110" s="8" t="s">
        <v>99</v>
      </c>
      <c r="C110" s="13" t="s">
        <v>47</v>
      </c>
      <c r="D110" s="8">
        <v>29</v>
      </c>
      <c r="E110" s="8">
        <v>29</v>
      </c>
      <c r="F110" s="8">
        <v>7897.15</v>
      </c>
      <c r="G110" s="8">
        <v>20187.38</v>
      </c>
      <c r="H110" s="8">
        <v>79992.62</v>
      </c>
      <c r="I110" s="8">
        <v>75074.36</v>
      </c>
      <c r="J110" s="8">
        <v>0</v>
      </c>
      <c r="K110" s="8">
        <v>25188.33</v>
      </c>
      <c r="L110" s="13">
        <f>Table13[[#This Row],[DEMAND]]-Table13[[#This Row],[COLLECTION]]-Table13[[#This Row],[ADJ]]</f>
        <v>4918.2599999999948</v>
      </c>
      <c r="N110" s="20">
        <f>Table13[[#This Row],[COLLECTION]]+Table13[[#This Row],[ADJ]]</f>
        <v>75074.36</v>
      </c>
      <c r="O110" s="21">
        <f>N110/Table13[[#This Row],[DEMAND]]*100</f>
        <v>93.851607810820553</v>
      </c>
    </row>
    <row r="111" spans="1:15" hidden="1" x14ac:dyDescent="0.25">
      <c r="A111" s="8" t="s">
        <v>98</v>
      </c>
      <c r="B111" s="8" t="s">
        <v>99</v>
      </c>
      <c r="C111" s="13" t="s">
        <v>52</v>
      </c>
      <c r="D111" s="8">
        <v>23</v>
      </c>
      <c r="E111" s="8">
        <v>21</v>
      </c>
      <c r="F111" s="8">
        <v>2091.52</v>
      </c>
      <c r="G111" s="8">
        <v>81096</v>
      </c>
      <c r="H111" s="8">
        <v>38978</v>
      </c>
      <c r="I111" s="8">
        <v>32843</v>
      </c>
      <c r="J111" s="8">
        <v>1508.69</v>
      </c>
      <c r="K111" s="8">
        <v>86161.74</v>
      </c>
      <c r="L111" s="13">
        <f>Table13[[#This Row],[DEMAND]]-Table13[[#This Row],[COLLECTION]]-Table13[[#This Row],[ADJ]]</f>
        <v>4626.3099999999995</v>
      </c>
      <c r="N111" s="20">
        <f>Table13[[#This Row],[COLLECTION]]+Table13[[#This Row],[ADJ]]</f>
        <v>34351.69</v>
      </c>
      <c r="O111" s="21">
        <f>N111/Table13[[#This Row],[DEMAND]]*100</f>
        <v>88.130971317153268</v>
      </c>
    </row>
    <row r="112" spans="1:15" hidden="1" x14ac:dyDescent="0.25">
      <c r="A112" s="8" t="s">
        <v>98</v>
      </c>
      <c r="B112" s="8" t="s">
        <v>99</v>
      </c>
      <c r="C112" s="13" t="s">
        <v>61</v>
      </c>
      <c r="D112" s="8">
        <v>42</v>
      </c>
      <c r="E112" s="8">
        <v>34</v>
      </c>
      <c r="F112" s="8">
        <v>142232</v>
      </c>
      <c r="G112" s="8">
        <v>31623467</v>
      </c>
      <c r="H112" s="8">
        <v>1218792</v>
      </c>
      <c r="I112" s="8">
        <v>0</v>
      </c>
      <c r="J112" s="8">
        <v>0</v>
      </c>
      <c r="K112" s="8">
        <v>33021885.02</v>
      </c>
      <c r="L112" s="13">
        <f>Table13[[#This Row],[DEMAND]]-Table13[[#This Row],[COLLECTION]]-Table13[[#This Row],[ADJ]]</f>
        <v>1218792</v>
      </c>
      <c r="N112" s="20">
        <f>Table13[[#This Row],[COLLECTION]]+Table13[[#This Row],[ADJ]]</f>
        <v>0</v>
      </c>
      <c r="O112" s="21">
        <f>N112/Table13[[#This Row],[DEMAND]]*100</f>
        <v>0</v>
      </c>
    </row>
    <row r="113" spans="1:15" hidden="1" x14ac:dyDescent="0.25">
      <c r="A113" s="8" t="s">
        <v>98</v>
      </c>
      <c r="B113" s="8" t="s">
        <v>99</v>
      </c>
      <c r="C113" s="13" t="s">
        <v>54</v>
      </c>
      <c r="D113" s="8">
        <v>14</v>
      </c>
      <c r="E113" s="8">
        <v>12</v>
      </c>
      <c r="F113" s="8">
        <v>1349</v>
      </c>
      <c r="G113" s="8">
        <v>825109</v>
      </c>
      <c r="H113" s="8">
        <v>18085</v>
      </c>
      <c r="I113" s="8">
        <v>0</v>
      </c>
      <c r="J113" s="8">
        <v>0</v>
      </c>
      <c r="K113" s="8">
        <v>846479.15</v>
      </c>
      <c r="L113" s="13">
        <f>Table13[[#This Row],[DEMAND]]-Table13[[#This Row],[COLLECTION]]-Table13[[#This Row],[ADJ]]</f>
        <v>18085</v>
      </c>
      <c r="N113" s="20">
        <f>Table13[[#This Row],[COLLECTION]]+Table13[[#This Row],[ADJ]]</f>
        <v>0</v>
      </c>
      <c r="O113" s="21">
        <f>N113/Table13[[#This Row],[DEMAND]]*100</f>
        <v>0</v>
      </c>
    </row>
    <row r="114" spans="1:15" hidden="1" x14ac:dyDescent="0.25">
      <c r="A114" s="8" t="s">
        <v>98</v>
      </c>
      <c r="B114" s="8" t="s">
        <v>99</v>
      </c>
      <c r="C114" s="13" t="s">
        <v>56</v>
      </c>
      <c r="D114" s="8">
        <v>1</v>
      </c>
      <c r="E114" s="8">
        <v>1</v>
      </c>
      <c r="F114" s="8">
        <v>4470.2</v>
      </c>
      <c r="G114" s="8">
        <v>82505</v>
      </c>
      <c r="H114" s="8">
        <v>42412</v>
      </c>
      <c r="I114" s="8">
        <v>0</v>
      </c>
      <c r="J114" s="8">
        <v>0</v>
      </c>
      <c r="K114" s="8">
        <v>125367.4</v>
      </c>
      <c r="L114" s="13">
        <f>Table13[[#This Row],[DEMAND]]-Table13[[#This Row],[COLLECTION]]-Table13[[#This Row],[ADJ]]</f>
        <v>42412</v>
      </c>
      <c r="N114" s="20">
        <f>Table13[[#This Row],[COLLECTION]]+Table13[[#This Row],[ADJ]]</f>
        <v>0</v>
      </c>
      <c r="O114" s="21">
        <f>N114/Table13[[#This Row],[DEMAND]]*100</f>
        <v>0</v>
      </c>
    </row>
    <row r="115" spans="1:15" hidden="1" x14ac:dyDescent="0.25">
      <c r="A115" s="8" t="s">
        <v>100</v>
      </c>
      <c r="B115" s="8" t="s">
        <v>101</v>
      </c>
      <c r="C115" s="13" t="s">
        <v>45</v>
      </c>
      <c r="D115" s="8">
        <v>1</v>
      </c>
      <c r="E115" s="8">
        <v>1</v>
      </c>
      <c r="F115" s="8">
        <v>10</v>
      </c>
      <c r="G115" s="8">
        <v>-6</v>
      </c>
      <c r="H115" s="8">
        <v>205.16</v>
      </c>
      <c r="I115" s="8">
        <v>0</v>
      </c>
      <c r="J115" s="8">
        <v>198.16</v>
      </c>
      <c r="K115" s="8">
        <v>1</v>
      </c>
      <c r="L115" s="13">
        <f>Table13[[#This Row],[DEMAND]]-Table13[[#This Row],[COLLECTION]]-Table13[[#This Row],[ADJ]]</f>
        <v>7</v>
      </c>
      <c r="N115" s="20">
        <f>Table13[[#This Row],[COLLECTION]]+Table13[[#This Row],[ADJ]]</f>
        <v>198.16</v>
      </c>
      <c r="O115" s="21">
        <f>N115/Table13[[#This Row],[DEMAND]]*100</f>
        <v>96.588028855527398</v>
      </c>
    </row>
    <row r="116" spans="1:15" hidden="1" x14ac:dyDescent="0.25">
      <c r="A116" s="8" t="s">
        <v>100</v>
      </c>
      <c r="B116" s="8" t="s">
        <v>101</v>
      </c>
      <c r="C116" s="13" t="s">
        <v>45</v>
      </c>
      <c r="D116" s="8">
        <v>955</v>
      </c>
      <c r="E116" s="8">
        <v>955</v>
      </c>
      <c r="F116" s="8">
        <v>32337.200000000001</v>
      </c>
      <c r="G116" s="8">
        <v>2206651</v>
      </c>
      <c r="H116" s="8">
        <v>392300.78</v>
      </c>
      <c r="I116" s="8">
        <v>103813</v>
      </c>
      <c r="J116" s="8">
        <v>309343.78000000003</v>
      </c>
      <c r="K116" s="8">
        <v>2198365.35</v>
      </c>
      <c r="L116" s="13">
        <f>Table13[[#This Row],[DEMAND]]-Table13[[#This Row],[COLLECTION]]-Table13[[#This Row],[ADJ]]</f>
        <v>-20856</v>
      </c>
      <c r="N116" s="20">
        <f>Table13[[#This Row],[COLLECTION]]+Table13[[#This Row],[ADJ]]</f>
        <v>413156.78</v>
      </c>
      <c r="O116" s="21">
        <f>N116/Table13[[#This Row],[DEMAND]]*100</f>
        <v>105.31632896574918</v>
      </c>
    </row>
    <row r="117" spans="1:15" hidden="1" x14ac:dyDescent="0.25">
      <c r="A117" s="8" t="s">
        <v>100</v>
      </c>
      <c r="B117" s="8" t="s">
        <v>101</v>
      </c>
      <c r="C117" s="13" t="s">
        <v>59</v>
      </c>
      <c r="D117" s="8">
        <v>7</v>
      </c>
      <c r="E117" s="8">
        <v>7</v>
      </c>
      <c r="F117" s="8">
        <v>581.23</v>
      </c>
      <c r="G117" s="8">
        <v>6009</v>
      </c>
      <c r="H117" s="8">
        <v>7068.65</v>
      </c>
      <c r="I117" s="8">
        <v>7203</v>
      </c>
      <c r="J117" s="8">
        <v>271.64999999999998</v>
      </c>
      <c r="K117" s="8">
        <v>5717.9</v>
      </c>
      <c r="L117" s="13">
        <f>Table13[[#This Row],[DEMAND]]-Table13[[#This Row],[COLLECTION]]-Table13[[#This Row],[ADJ]]</f>
        <v>-406.00000000000034</v>
      </c>
      <c r="N117" s="20">
        <f>Table13[[#This Row],[COLLECTION]]+Table13[[#This Row],[ADJ]]</f>
        <v>7474.65</v>
      </c>
      <c r="O117" s="21">
        <f>N117/Table13[[#This Row],[DEMAND]]*100</f>
        <v>105.74367099799819</v>
      </c>
    </row>
    <row r="118" spans="1:15" hidden="1" x14ac:dyDescent="0.25">
      <c r="A118" s="8" t="s">
        <v>100</v>
      </c>
      <c r="B118" s="8" t="s">
        <v>101</v>
      </c>
      <c r="C118" s="13" t="s">
        <v>47</v>
      </c>
      <c r="D118" s="8">
        <v>280</v>
      </c>
      <c r="E118" s="8">
        <v>280</v>
      </c>
      <c r="F118" s="8">
        <v>18195.990000000002</v>
      </c>
      <c r="G118" s="8">
        <v>156010</v>
      </c>
      <c r="H118" s="8">
        <v>247677</v>
      </c>
      <c r="I118" s="8">
        <v>258599</v>
      </c>
      <c r="J118" s="8">
        <v>25</v>
      </c>
      <c r="K118" s="8">
        <v>146394.41</v>
      </c>
      <c r="L118" s="13">
        <f>Table13[[#This Row],[DEMAND]]-Table13[[#This Row],[COLLECTION]]-Table13[[#This Row],[ADJ]]</f>
        <v>-10947</v>
      </c>
      <c r="N118" s="20">
        <f>Table13[[#This Row],[COLLECTION]]+Table13[[#This Row],[ADJ]]</f>
        <v>258624</v>
      </c>
      <c r="O118" s="21">
        <f>N118/Table13[[#This Row],[DEMAND]]*100</f>
        <v>104.41986942671302</v>
      </c>
    </row>
    <row r="119" spans="1:15" hidden="1" x14ac:dyDescent="0.25">
      <c r="A119" s="8" t="s">
        <v>100</v>
      </c>
      <c r="B119" s="8" t="s">
        <v>101</v>
      </c>
      <c r="C119" s="13" t="s">
        <v>75</v>
      </c>
      <c r="D119" s="8">
        <v>3</v>
      </c>
      <c r="E119" s="8">
        <v>3</v>
      </c>
      <c r="F119" s="8">
        <v>6</v>
      </c>
      <c r="G119" s="8">
        <v>1325</v>
      </c>
      <c r="H119" s="8">
        <v>428</v>
      </c>
      <c r="I119" s="8">
        <v>964</v>
      </c>
      <c r="J119" s="8">
        <v>0</v>
      </c>
      <c r="K119" s="8">
        <v>798.31</v>
      </c>
      <c r="L119" s="13">
        <f>Table13[[#This Row],[DEMAND]]-Table13[[#This Row],[COLLECTION]]-Table13[[#This Row],[ADJ]]</f>
        <v>-536</v>
      </c>
      <c r="N119" s="20">
        <f>Table13[[#This Row],[COLLECTION]]+Table13[[#This Row],[ADJ]]</f>
        <v>964</v>
      </c>
      <c r="O119" s="21">
        <f>N119/Table13[[#This Row],[DEMAND]]*100</f>
        <v>225.23364485981307</v>
      </c>
    </row>
    <row r="120" spans="1:15" hidden="1" x14ac:dyDescent="0.25">
      <c r="A120" s="8" t="s">
        <v>100</v>
      </c>
      <c r="B120" s="8" t="s">
        <v>101</v>
      </c>
      <c r="C120" s="13" t="s">
        <v>52</v>
      </c>
      <c r="D120" s="8">
        <v>35</v>
      </c>
      <c r="E120" s="8">
        <v>35</v>
      </c>
      <c r="F120" s="8">
        <v>3945.86</v>
      </c>
      <c r="G120" s="8">
        <v>86269</v>
      </c>
      <c r="H120" s="8">
        <v>54355</v>
      </c>
      <c r="I120" s="8">
        <v>55830</v>
      </c>
      <c r="J120" s="8">
        <v>0</v>
      </c>
      <c r="K120" s="8">
        <v>85023.18</v>
      </c>
      <c r="L120" s="13">
        <f>Table13[[#This Row],[DEMAND]]-Table13[[#This Row],[COLLECTION]]-Table13[[#This Row],[ADJ]]</f>
        <v>-1475</v>
      </c>
      <c r="N120" s="20">
        <f>Table13[[#This Row],[COLLECTION]]+Table13[[#This Row],[ADJ]]</f>
        <v>55830</v>
      </c>
      <c r="O120" s="21">
        <f>N120/Table13[[#This Row],[DEMAND]]*100</f>
        <v>102.71364179928248</v>
      </c>
    </row>
    <row r="121" spans="1:15" hidden="1" x14ac:dyDescent="0.25">
      <c r="A121" s="8" t="s">
        <v>100</v>
      </c>
      <c r="B121" s="8" t="s">
        <v>101</v>
      </c>
      <c r="C121" s="13" t="s">
        <v>61</v>
      </c>
      <c r="D121" s="8">
        <v>14</v>
      </c>
      <c r="E121" s="8">
        <v>14</v>
      </c>
      <c r="F121" s="8">
        <v>49246</v>
      </c>
      <c r="G121" s="8">
        <v>11005364</v>
      </c>
      <c r="H121" s="8">
        <v>414742</v>
      </c>
      <c r="I121" s="8">
        <v>0</v>
      </c>
      <c r="J121" s="8">
        <v>0</v>
      </c>
      <c r="K121" s="8">
        <v>11481210.23</v>
      </c>
      <c r="L121" s="13">
        <f>Table13[[#This Row],[DEMAND]]-Table13[[#This Row],[COLLECTION]]-Table13[[#This Row],[ADJ]]</f>
        <v>414742</v>
      </c>
      <c r="N121" s="20">
        <f>Table13[[#This Row],[COLLECTION]]+Table13[[#This Row],[ADJ]]</f>
        <v>0</v>
      </c>
      <c r="O121" s="21">
        <f>N121/Table13[[#This Row],[DEMAND]]*100</f>
        <v>0</v>
      </c>
    </row>
    <row r="122" spans="1:15" hidden="1" x14ac:dyDescent="0.25">
      <c r="A122" s="8" t="s">
        <v>100</v>
      </c>
      <c r="B122" s="8" t="s">
        <v>101</v>
      </c>
      <c r="C122" s="13" t="s">
        <v>54</v>
      </c>
      <c r="D122" s="8">
        <v>1</v>
      </c>
      <c r="E122" s="8">
        <v>1</v>
      </c>
      <c r="F122" s="8">
        <v>100</v>
      </c>
      <c r="G122" s="8">
        <v>108117</v>
      </c>
      <c r="H122" s="8">
        <v>2008</v>
      </c>
      <c r="I122" s="8">
        <v>0</v>
      </c>
      <c r="J122" s="8">
        <v>0</v>
      </c>
      <c r="K122" s="8">
        <v>110896.92</v>
      </c>
      <c r="L122" s="13">
        <f>Table13[[#This Row],[DEMAND]]-Table13[[#This Row],[COLLECTION]]-Table13[[#This Row],[ADJ]]</f>
        <v>2008</v>
      </c>
      <c r="N122" s="20">
        <f>Table13[[#This Row],[COLLECTION]]+Table13[[#This Row],[ADJ]]</f>
        <v>0</v>
      </c>
      <c r="O122" s="21">
        <f>N122/Table13[[#This Row],[DEMAND]]*100</f>
        <v>0</v>
      </c>
    </row>
    <row r="123" spans="1:15" hidden="1" x14ac:dyDescent="0.25">
      <c r="A123" s="8" t="s">
        <v>100</v>
      </c>
      <c r="B123" s="8" t="s">
        <v>101</v>
      </c>
      <c r="C123" s="13" t="s">
        <v>56</v>
      </c>
      <c r="D123" s="8">
        <v>14</v>
      </c>
      <c r="E123" s="8">
        <v>14</v>
      </c>
      <c r="F123" s="8">
        <v>732.57</v>
      </c>
      <c r="G123" s="8">
        <v>64353</v>
      </c>
      <c r="H123" s="8">
        <v>13767</v>
      </c>
      <c r="I123" s="8">
        <v>0</v>
      </c>
      <c r="J123" s="8">
        <v>8400</v>
      </c>
      <c r="K123" s="8">
        <v>70217.05</v>
      </c>
      <c r="L123" s="13">
        <f>Table13[[#This Row],[DEMAND]]-Table13[[#This Row],[COLLECTION]]-Table13[[#This Row],[ADJ]]</f>
        <v>5367</v>
      </c>
      <c r="N123" s="20">
        <f>Table13[[#This Row],[COLLECTION]]+Table13[[#This Row],[ADJ]]</f>
        <v>8400</v>
      </c>
      <c r="O123" s="21">
        <f>N123/Table13[[#This Row],[DEMAND]]*100</f>
        <v>61.015471780344299</v>
      </c>
    </row>
    <row r="124" spans="1:15" hidden="1" x14ac:dyDescent="0.25">
      <c r="A124" s="8" t="s">
        <v>102</v>
      </c>
      <c r="B124" s="8" t="s">
        <v>103</v>
      </c>
      <c r="C124" s="13" t="s">
        <v>84</v>
      </c>
      <c r="D124" s="8">
        <v>1</v>
      </c>
      <c r="E124" s="8">
        <v>1</v>
      </c>
      <c r="F124" s="8">
        <v>300</v>
      </c>
      <c r="G124" s="8">
        <v>0</v>
      </c>
      <c r="H124" s="8">
        <v>26135</v>
      </c>
      <c r="I124" s="8">
        <v>26135</v>
      </c>
      <c r="J124" s="8">
        <v>0</v>
      </c>
      <c r="K124" s="8">
        <v>100</v>
      </c>
      <c r="L124" s="13">
        <f>Table13[[#This Row],[DEMAND]]-Table13[[#This Row],[COLLECTION]]-Table13[[#This Row],[ADJ]]</f>
        <v>0</v>
      </c>
      <c r="N124" s="20">
        <f>Table13[[#This Row],[COLLECTION]]+Table13[[#This Row],[ADJ]]</f>
        <v>26135</v>
      </c>
      <c r="O124" s="21">
        <f>N124/Table13[[#This Row],[DEMAND]]*100</f>
        <v>100</v>
      </c>
    </row>
    <row r="125" spans="1:15" hidden="1" x14ac:dyDescent="0.25">
      <c r="A125" s="8" t="s">
        <v>102</v>
      </c>
      <c r="B125" s="8" t="s">
        <v>103</v>
      </c>
      <c r="C125" s="13" t="s">
        <v>50</v>
      </c>
      <c r="D125" s="8">
        <v>2</v>
      </c>
      <c r="E125" s="8">
        <v>0</v>
      </c>
      <c r="F125" s="8">
        <v>0</v>
      </c>
      <c r="G125" s="8">
        <v>-532.42600000000004</v>
      </c>
      <c r="H125" s="8">
        <v>0</v>
      </c>
      <c r="I125" s="8">
        <v>0</v>
      </c>
      <c r="J125" s="8">
        <v>9378.85</v>
      </c>
      <c r="K125" s="8">
        <v>-9911.2759999999998</v>
      </c>
      <c r="L125" s="13">
        <f>Table13[[#This Row],[DEMAND]]-Table13[[#This Row],[COLLECTION]]-Table13[[#This Row],[ADJ]]</f>
        <v>-9378.85</v>
      </c>
      <c r="N125" s="20">
        <f>Table13[[#This Row],[COLLECTION]]+Table13[[#This Row],[ADJ]]</f>
        <v>9378.85</v>
      </c>
      <c r="O125" s="21" t="e">
        <f>N125/Table13[[#This Row],[DEMAND]]*100</f>
        <v>#DIV/0!</v>
      </c>
    </row>
    <row r="126" spans="1:15" hidden="1" x14ac:dyDescent="0.25">
      <c r="A126" s="8" t="s">
        <v>102</v>
      </c>
      <c r="B126" s="8" t="s">
        <v>103</v>
      </c>
      <c r="C126" s="13" t="s">
        <v>47</v>
      </c>
      <c r="D126" s="8">
        <v>1</v>
      </c>
      <c r="E126" s="8">
        <v>1</v>
      </c>
      <c r="F126" s="8">
        <v>2834</v>
      </c>
      <c r="G126" s="8">
        <v>0</v>
      </c>
      <c r="H126" s="8">
        <v>26180</v>
      </c>
      <c r="I126" s="8">
        <v>26180</v>
      </c>
      <c r="J126" s="8">
        <v>0</v>
      </c>
      <c r="K126" s="8">
        <v>0</v>
      </c>
      <c r="L126" s="13">
        <f>Table13[[#This Row],[DEMAND]]-Table13[[#This Row],[COLLECTION]]-Table13[[#This Row],[ADJ]]</f>
        <v>0</v>
      </c>
      <c r="N126" s="20">
        <f>Table13[[#This Row],[COLLECTION]]+Table13[[#This Row],[ADJ]]</f>
        <v>26180</v>
      </c>
      <c r="O126" s="21">
        <f>N126/Table13[[#This Row],[DEMAND]]*100</f>
        <v>100</v>
      </c>
    </row>
    <row r="127" spans="1:15" hidden="1" x14ac:dyDescent="0.25">
      <c r="A127" s="8" t="s">
        <v>102</v>
      </c>
      <c r="B127" s="8" t="s">
        <v>103</v>
      </c>
      <c r="C127" s="13" t="s">
        <v>50</v>
      </c>
      <c r="D127" s="8">
        <v>1846</v>
      </c>
      <c r="E127" s="8">
        <v>0</v>
      </c>
      <c r="F127" s="8">
        <v>0</v>
      </c>
      <c r="G127" s="8">
        <v>83138000.307999998</v>
      </c>
      <c r="H127" s="8">
        <v>0</v>
      </c>
      <c r="I127" s="8">
        <v>0</v>
      </c>
      <c r="J127" s="8">
        <v>4549942.32</v>
      </c>
      <c r="K127" s="8">
        <v>78588057.988000005</v>
      </c>
      <c r="L127" s="13">
        <f>Table13[[#This Row],[DEMAND]]-Table13[[#This Row],[COLLECTION]]-Table13[[#This Row],[ADJ]]</f>
        <v>-4549942.32</v>
      </c>
      <c r="N127" s="20">
        <f>Table13[[#This Row],[COLLECTION]]+Table13[[#This Row],[ADJ]]</f>
        <v>4549942.32</v>
      </c>
      <c r="O127" s="21" t="e">
        <f>N127/Table13[[#This Row],[DEMAND]]*100</f>
        <v>#DIV/0!</v>
      </c>
    </row>
    <row r="128" spans="1:15" hidden="1" x14ac:dyDescent="0.25">
      <c r="A128" s="8" t="s">
        <v>104</v>
      </c>
      <c r="B128" s="8" t="s">
        <v>105</v>
      </c>
      <c r="C128" s="13" t="s">
        <v>84</v>
      </c>
      <c r="D128" s="8">
        <v>3</v>
      </c>
      <c r="E128" s="8">
        <v>3</v>
      </c>
      <c r="F128" s="8">
        <v>1519677.5</v>
      </c>
      <c r="G128" s="8">
        <v>-797216</v>
      </c>
      <c r="H128" s="8">
        <v>114885</v>
      </c>
      <c r="I128" s="8">
        <v>0</v>
      </c>
      <c r="J128" s="8">
        <v>114885</v>
      </c>
      <c r="K128" s="8">
        <v>-797216</v>
      </c>
      <c r="L128" s="13">
        <f>Table13[[#This Row],[DEMAND]]-Table13[[#This Row],[COLLECTION]]-Table13[[#This Row],[ADJ]]</f>
        <v>0</v>
      </c>
      <c r="N128" s="20">
        <f>Table13[[#This Row],[COLLECTION]]+Table13[[#This Row],[ADJ]]</f>
        <v>114885</v>
      </c>
      <c r="O128" s="21">
        <f>N128/Table13[[#This Row],[DEMAND]]*100</f>
        <v>100</v>
      </c>
    </row>
    <row r="129" spans="1:15" hidden="1" x14ac:dyDescent="0.25">
      <c r="A129" s="8" t="s">
        <v>104</v>
      </c>
      <c r="B129" s="8" t="s">
        <v>105</v>
      </c>
      <c r="C129" s="13" t="s">
        <v>85</v>
      </c>
      <c r="D129" s="8">
        <v>1</v>
      </c>
      <c r="E129" s="8">
        <v>1</v>
      </c>
      <c r="F129" s="8">
        <v>1228</v>
      </c>
      <c r="G129" s="8">
        <v>0</v>
      </c>
      <c r="H129" s="8">
        <v>15547</v>
      </c>
      <c r="I129" s="8">
        <v>15547</v>
      </c>
      <c r="J129" s="8">
        <v>0</v>
      </c>
      <c r="K129" s="8">
        <v>100</v>
      </c>
      <c r="L129" s="13">
        <f>Table13[[#This Row],[DEMAND]]-Table13[[#This Row],[COLLECTION]]-Table13[[#This Row],[ADJ]]</f>
        <v>0</v>
      </c>
      <c r="N129" s="20">
        <f>Table13[[#This Row],[COLLECTION]]+Table13[[#This Row],[ADJ]]</f>
        <v>15547</v>
      </c>
      <c r="O129" s="21">
        <f>N129/Table13[[#This Row],[DEMAND]]*100</f>
        <v>100</v>
      </c>
    </row>
    <row r="130" spans="1:15" hidden="1" x14ac:dyDescent="0.25">
      <c r="A130" s="8" t="s">
        <v>104</v>
      </c>
      <c r="B130" s="8" t="s">
        <v>105</v>
      </c>
      <c r="C130" s="13" t="s">
        <v>91</v>
      </c>
      <c r="D130" s="8">
        <v>1</v>
      </c>
      <c r="E130" s="8">
        <v>1</v>
      </c>
      <c r="F130" s="8">
        <v>22837.5</v>
      </c>
      <c r="G130" s="8">
        <v>2447350</v>
      </c>
      <c r="H130" s="8">
        <v>267531</v>
      </c>
      <c r="I130" s="8">
        <v>300000</v>
      </c>
      <c r="J130" s="8">
        <v>0</v>
      </c>
      <c r="K130" s="8">
        <v>2436783.7599999998</v>
      </c>
      <c r="L130" s="13">
        <f>Table13[[#This Row],[DEMAND]]-Table13[[#This Row],[COLLECTION]]-Table13[[#This Row],[ADJ]]</f>
        <v>-32469</v>
      </c>
      <c r="N130" s="20">
        <f>Table13[[#This Row],[COLLECTION]]+Table13[[#This Row],[ADJ]]</f>
        <v>300000</v>
      </c>
      <c r="O130" s="21">
        <f>N130/Table13[[#This Row],[DEMAND]]*100</f>
        <v>112.13653744799667</v>
      </c>
    </row>
    <row r="131" spans="1:15" hidden="1" x14ac:dyDescent="0.25">
      <c r="A131" s="8" t="s">
        <v>104</v>
      </c>
      <c r="B131" s="8" t="s">
        <v>105</v>
      </c>
      <c r="C131" s="13" t="s">
        <v>106</v>
      </c>
      <c r="D131" s="8">
        <v>1</v>
      </c>
      <c r="E131" s="8">
        <v>1</v>
      </c>
      <c r="F131" s="8">
        <v>0</v>
      </c>
      <c r="G131" s="8">
        <v>-76458</v>
      </c>
      <c r="H131" s="8">
        <v>26199</v>
      </c>
      <c r="I131" s="8">
        <v>71444</v>
      </c>
      <c r="J131" s="8">
        <v>0</v>
      </c>
      <c r="K131" s="8">
        <v>-121703</v>
      </c>
      <c r="L131" s="13">
        <f>Table13[[#This Row],[DEMAND]]-Table13[[#This Row],[COLLECTION]]-Table13[[#This Row],[ADJ]]</f>
        <v>-45245</v>
      </c>
      <c r="N131" s="20">
        <f>Table13[[#This Row],[COLLECTION]]+Table13[[#This Row],[ADJ]]</f>
        <v>71444</v>
      </c>
      <c r="O131" s="21">
        <f>N131/Table13[[#This Row],[DEMAND]]*100</f>
        <v>272.69743119966409</v>
      </c>
    </row>
    <row r="132" spans="1:15" hidden="1" x14ac:dyDescent="0.25">
      <c r="A132" s="8" t="s">
        <v>104</v>
      </c>
      <c r="B132" s="8" t="s">
        <v>105</v>
      </c>
      <c r="C132" s="13" t="s">
        <v>47</v>
      </c>
      <c r="D132" s="8">
        <v>1</v>
      </c>
      <c r="E132" s="8">
        <v>1</v>
      </c>
      <c r="F132" s="8">
        <v>1406.7</v>
      </c>
      <c r="G132" s="8">
        <v>0</v>
      </c>
      <c r="H132" s="8">
        <v>13826</v>
      </c>
      <c r="I132" s="8">
        <v>13826</v>
      </c>
      <c r="J132" s="8">
        <v>0</v>
      </c>
      <c r="K132" s="8">
        <v>0</v>
      </c>
      <c r="L132" s="13">
        <f>Table13[[#This Row],[DEMAND]]-Table13[[#This Row],[COLLECTION]]-Table13[[#This Row],[ADJ]]</f>
        <v>0</v>
      </c>
      <c r="N132" s="20">
        <f>Table13[[#This Row],[COLLECTION]]+Table13[[#This Row],[ADJ]]</f>
        <v>13826</v>
      </c>
      <c r="O132" s="21">
        <f>N132/Table13[[#This Row],[DEMAND]]*100</f>
        <v>100</v>
      </c>
    </row>
    <row r="133" spans="1:15" hidden="1" x14ac:dyDescent="0.25">
      <c r="A133" s="8" t="s">
        <v>107</v>
      </c>
      <c r="B133" s="8" t="s">
        <v>108</v>
      </c>
      <c r="C133" s="13" t="s">
        <v>109</v>
      </c>
      <c r="D133" s="8">
        <v>1</v>
      </c>
      <c r="E133" s="8">
        <v>1</v>
      </c>
      <c r="F133" s="8">
        <v>23733</v>
      </c>
      <c r="G133" s="8">
        <v>957470</v>
      </c>
      <c r="H133" s="8">
        <v>122622</v>
      </c>
      <c r="I133" s="8">
        <v>0</v>
      </c>
      <c r="J133" s="8">
        <v>0</v>
      </c>
      <c r="K133" s="8">
        <v>1088423.1100000001</v>
      </c>
      <c r="L133" s="13">
        <f>Table13[[#This Row],[DEMAND]]-Table13[[#This Row],[COLLECTION]]-Table13[[#This Row],[ADJ]]</f>
        <v>122622</v>
      </c>
      <c r="N133" s="20">
        <f>Table13[[#This Row],[COLLECTION]]+Table13[[#This Row],[ADJ]]</f>
        <v>0</v>
      </c>
      <c r="O133" s="21">
        <f>N133/Table13[[#This Row],[DEMAND]]*100</f>
        <v>0</v>
      </c>
    </row>
    <row r="134" spans="1:15" hidden="1" x14ac:dyDescent="0.25">
      <c r="A134" s="8" t="s">
        <v>107</v>
      </c>
      <c r="B134" s="8" t="s">
        <v>108</v>
      </c>
      <c r="C134" s="13" t="s">
        <v>45</v>
      </c>
      <c r="D134" s="8">
        <v>1474</v>
      </c>
      <c r="E134" s="8">
        <v>1468</v>
      </c>
      <c r="F134" s="8">
        <v>35426.14</v>
      </c>
      <c r="G134" s="8">
        <v>1672298</v>
      </c>
      <c r="H134" s="8">
        <v>471686.89</v>
      </c>
      <c r="I134" s="8">
        <v>49804</v>
      </c>
      <c r="J134" s="8">
        <v>425994.89</v>
      </c>
      <c r="K134" s="8">
        <v>1670704.87</v>
      </c>
      <c r="L134" s="13">
        <f>Table13[[#This Row],[DEMAND]]-Table13[[#This Row],[COLLECTION]]-Table13[[#This Row],[ADJ]]</f>
        <v>-4112</v>
      </c>
      <c r="N134" s="20">
        <f>Table13[[#This Row],[COLLECTION]]+Table13[[#This Row],[ADJ]]</f>
        <v>475798.89</v>
      </c>
      <c r="O134" s="21">
        <f>N134/Table13[[#This Row],[DEMAND]]*100</f>
        <v>100.87176474207287</v>
      </c>
    </row>
    <row r="135" spans="1:15" hidden="1" x14ac:dyDescent="0.25">
      <c r="A135" s="8" t="s">
        <v>107</v>
      </c>
      <c r="B135" s="8" t="s">
        <v>108</v>
      </c>
      <c r="C135" s="13" t="s">
        <v>59</v>
      </c>
      <c r="D135" s="8">
        <v>1</v>
      </c>
      <c r="E135" s="8">
        <v>1</v>
      </c>
      <c r="F135" s="8">
        <v>112.2</v>
      </c>
      <c r="G135" s="8">
        <v>-2</v>
      </c>
      <c r="H135" s="8">
        <v>1068</v>
      </c>
      <c r="I135" s="8">
        <v>1066</v>
      </c>
      <c r="J135" s="8">
        <v>0</v>
      </c>
      <c r="K135" s="8">
        <v>0</v>
      </c>
      <c r="L135" s="13">
        <f>Table13[[#This Row],[DEMAND]]-Table13[[#This Row],[COLLECTION]]-Table13[[#This Row],[ADJ]]</f>
        <v>2</v>
      </c>
      <c r="N135" s="20">
        <f>Table13[[#This Row],[COLLECTION]]+Table13[[#This Row],[ADJ]]</f>
        <v>1066</v>
      </c>
      <c r="O135" s="21">
        <f>N135/Table13[[#This Row],[DEMAND]]*100</f>
        <v>99.812734082397</v>
      </c>
    </row>
    <row r="136" spans="1:15" hidden="1" x14ac:dyDescent="0.25">
      <c r="A136" s="8" t="s">
        <v>107</v>
      </c>
      <c r="B136" s="8" t="s">
        <v>108</v>
      </c>
      <c r="C136" s="13" t="s">
        <v>47</v>
      </c>
      <c r="D136" s="8">
        <v>12</v>
      </c>
      <c r="E136" s="8">
        <v>12</v>
      </c>
      <c r="F136" s="8">
        <v>4731</v>
      </c>
      <c r="G136" s="8">
        <v>-6726</v>
      </c>
      <c r="H136" s="8">
        <v>43510</v>
      </c>
      <c r="I136" s="8">
        <v>43570</v>
      </c>
      <c r="J136" s="8">
        <v>0</v>
      </c>
      <c r="K136" s="8">
        <v>-6776.64</v>
      </c>
      <c r="L136" s="13">
        <f>Table13[[#This Row],[DEMAND]]-Table13[[#This Row],[COLLECTION]]-Table13[[#This Row],[ADJ]]</f>
        <v>-60</v>
      </c>
      <c r="N136" s="20">
        <f>Table13[[#This Row],[COLLECTION]]+Table13[[#This Row],[ADJ]]</f>
        <v>43570</v>
      </c>
      <c r="O136" s="21">
        <f>N136/Table13[[#This Row],[DEMAND]]*100</f>
        <v>100.13789933348656</v>
      </c>
    </row>
    <row r="137" spans="1:15" hidden="1" x14ac:dyDescent="0.25">
      <c r="A137" s="8" t="s">
        <v>107</v>
      </c>
      <c r="B137" s="8" t="s">
        <v>108</v>
      </c>
      <c r="C137" s="13" t="s">
        <v>75</v>
      </c>
      <c r="D137" s="8">
        <v>1</v>
      </c>
      <c r="E137" s="8">
        <v>1</v>
      </c>
      <c r="F137" s="8">
        <v>0</v>
      </c>
      <c r="G137" s="8">
        <v>32630</v>
      </c>
      <c r="H137" s="8">
        <v>1679</v>
      </c>
      <c r="I137" s="8">
        <v>0</v>
      </c>
      <c r="J137" s="8">
        <v>0</v>
      </c>
      <c r="K137" s="8">
        <v>34587.699999999997</v>
      </c>
      <c r="L137" s="13">
        <f>Table13[[#This Row],[DEMAND]]-Table13[[#This Row],[COLLECTION]]-Table13[[#This Row],[ADJ]]</f>
        <v>1679</v>
      </c>
      <c r="N137" s="20">
        <f>Table13[[#This Row],[COLLECTION]]+Table13[[#This Row],[ADJ]]</f>
        <v>0</v>
      </c>
      <c r="O137" s="21">
        <f>N137/Table13[[#This Row],[DEMAND]]*100</f>
        <v>0</v>
      </c>
    </row>
    <row r="138" spans="1:15" hidden="1" x14ac:dyDescent="0.25">
      <c r="A138" s="8" t="s">
        <v>107</v>
      </c>
      <c r="B138" s="8" t="s">
        <v>108</v>
      </c>
      <c r="C138" s="13" t="s">
        <v>52</v>
      </c>
      <c r="D138" s="8">
        <v>21</v>
      </c>
      <c r="E138" s="8">
        <v>21</v>
      </c>
      <c r="F138" s="8">
        <v>4253.66</v>
      </c>
      <c r="G138" s="8">
        <v>14687</v>
      </c>
      <c r="H138" s="8">
        <v>41829.15</v>
      </c>
      <c r="I138" s="8">
        <v>45655</v>
      </c>
      <c r="J138" s="8">
        <v>2517.15</v>
      </c>
      <c r="K138" s="8">
        <v>8432.32</v>
      </c>
      <c r="L138" s="13">
        <f>Table13[[#This Row],[DEMAND]]-Table13[[#This Row],[COLLECTION]]-Table13[[#This Row],[ADJ]]</f>
        <v>-6342.9999999999982</v>
      </c>
      <c r="N138" s="20">
        <f>Table13[[#This Row],[COLLECTION]]+Table13[[#This Row],[ADJ]]</f>
        <v>48172.15</v>
      </c>
      <c r="O138" s="21">
        <f>N138/Table13[[#This Row],[DEMAND]]*100</f>
        <v>115.16406620741755</v>
      </c>
    </row>
    <row r="139" spans="1:15" hidden="1" x14ac:dyDescent="0.25">
      <c r="A139" s="8" t="s">
        <v>107</v>
      </c>
      <c r="B139" s="8" t="s">
        <v>108</v>
      </c>
      <c r="C139" s="13" t="s">
        <v>61</v>
      </c>
      <c r="D139" s="8">
        <v>40</v>
      </c>
      <c r="E139" s="8">
        <v>40</v>
      </c>
      <c r="F139" s="8">
        <v>101380</v>
      </c>
      <c r="G139" s="8">
        <v>22514886</v>
      </c>
      <c r="H139" s="8">
        <v>821796</v>
      </c>
      <c r="I139" s="8">
        <v>0</v>
      </c>
      <c r="J139" s="8">
        <v>0</v>
      </c>
      <c r="K139" s="8">
        <v>23475821.859999999</v>
      </c>
      <c r="L139" s="13">
        <f>Table13[[#This Row],[DEMAND]]-Table13[[#This Row],[COLLECTION]]-Table13[[#This Row],[ADJ]]</f>
        <v>821796</v>
      </c>
      <c r="N139" s="20">
        <f>Table13[[#This Row],[COLLECTION]]+Table13[[#This Row],[ADJ]]</f>
        <v>0</v>
      </c>
      <c r="O139" s="21">
        <f>N139/Table13[[#This Row],[DEMAND]]*100</f>
        <v>0</v>
      </c>
    </row>
    <row r="140" spans="1:15" hidden="1" x14ac:dyDescent="0.25">
      <c r="A140" s="8" t="s">
        <v>107</v>
      </c>
      <c r="B140" s="8" t="s">
        <v>108</v>
      </c>
      <c r="C140" s="13" t="s">
        <v>54</v>
      </c>
      <c r="D140" s="8">
        <v>27</v>
      </c>
      <c r="E140" s="8">
        <v>27</v>
      </c>
      <c r="F140" s="8">
        <v>4007</v>
      </c>
      <c r="G140" s="8">
        <v>3325870</v>
      </c>
      <c r="H140" s="8">
        <v>70801</v>
      </c>
      <c r="I140" s="8">
        <v>0</v>
      </c>
      <c r="J140" s="8">
        <v>0</v>
      </c>
      <c r="K140" s="8">
        <v>3421477.53</v>
      </c>
      <c r="L140" s="13">
        <f>Table13[[#This Row],[DEMAND]]-Table13[[#This Row],[COLLECTION]]-Table13[[#This Row],[ADJ]]</f>
        <v>70801</v>
      </c>
      <c r="N140" s="20">
        <f>Table13[[#This Row],[COLLECTION]]+Table13[[#This Row],[ADJ]]</f>
        <v>0</v>
      </c>
      <c r="O140" s="21">
        <f>N140/Table13[[#This Row],[DEMAND]]*100</f>
        <v>0</v>
      </c>
    </row>
    <row r="141" spans="1:15" hidden="1" x14ac:dyDescent="0.25">
      <c r="A141" s="8" t="s">
        <v>110</v>
      </c>
      <c r="B141" s="8" t="s">
        <v>111</v>
      </c>
      <c r="C141" s="13" t="s">
        <v>50</v>
      </c>
      <c r="D141" s="8">
        <v>331</v>
      </c>
      <c r="E141" s="8">
        <v>0</v>
      </c>
      <c r="F141" s="8">
        <v>0</v>
      </c>
      <c r="G141" s="8">
        <v>1653474.31</v>
      </c>
      <c r="H141" s="8">
        <v>0</v>
      </c>
      <c r="I141" s="8">
        <v>0</v>
      </c>
      <c r="J141" s="8">
        <v>2205691.87</v>
      </c>
      <c r="K141" s="8">
        <v>-552217.56000000006</v>
      </c>
      <c r="L141" s="13">
        <f>Table13[[#This Row],[DEMAND]]-Table13[[#This Row],[COLLECTION]]-Table13[[#This Row],[ADJ]]</f>
        <v>-2205691.87</v>
      </c>
      <c r="N141" s="20">
        <f>Table13[[#This Row],[COLLECTION]]+Table13[[#This Row],[ADJ]]</f>
        <v>2205691.87</v>
      </c>
      <c r="O141" s="21" t="e">
        <f>N141/Table13[[#This Row],[DEMAND]]*100</f>
        <v>#DIV/0!</v>
      </c>
    </row>
    <row r="142" spans="1:15" hidden="1" x14ac:dyDescent="0.25">
      <c r="A142" s="8" t="s">
        <v>110</v>
      </c>
      <c r="B142" s="8" t="s">
        <v>111</v>
      </c>
      <c r="C142" s="13" t="s">
        <v>56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13">
        <f>Table13[[#This Row],[DEMAND]]-Table13[[#This Row],[COLLECTION]]-Table13[[#This Row],[ADJ]]</f>
        <v>0</v>
      </c>
      <c r="N142" s="20">
        <f>Table13[[#This Row],[COLLECTION]]+Table13[[#This Row],[ADJ]]</f>
        <v>0</v>
      </c>
      <c r="O142" s="21" t="e">
        <f>N142/Table13[[#This Row],[DEMAND]]*100</f>
        <v>#DIV/0!</v>
      </c>
    </row>
    <row r="143" spans="1:15" hidden="1" x14ac:dyDescent="0.25">
      <c r="A143" s="8" t="s">
        <v>110</v>
      </c>
      <c r="B143" s="8" t="s">
        <v>111</v>
      </c>
      <c r="C143" s="13" t="s">
        <v>50</v>
      </c>
      <c r="D143" s="8">
        <v>198</v>
      </c>
      <c r="E143" s="8">
        <v>0</v>
      </c>
      <c r="F143" s="8">
        <v>0</v>
      </c>
      <c r="G143" s="8">
        <v>-108266.95699999999</v>
      </c>
      <c r="H143" s="8">
        <v>0</v>
      </c>
      <c r="I143" s="8">
        <v>0</v>
      </c>
      <c r="J143" s="8">
        <v>1421483.44</v>
      </c>
      <c r="K143" s="8">
        <v>-1529750.3970000001</v>
      </c>
      <c r="L143" s="13">
        <f>Table13[[#This Row],[DEMAND]]-Table13[[#This Row],[COLLECTION]]-Table13[[#This Row],[ADJ]]</f>
        <v>-1421483.44</v>
      </c>
      <c r="N143" s="20">
        <f>Table13[[#This Row],[COLLECTION]]+Table13[[#This Row],[ADJ]]</f>
        <v>1421483.44</v>
      </c>
      <c r="O143" s="21" t="e">
        <f>N143/Table13[[#This Row],[DEMAND]]*100</f>
        <v>#DIV/0!</v>
      </c>
    </row>
    <row r="144" spans="1:15" hidden="1" x14ac:dyDescent="0.25">
      <c r="A144" s="8" t="s">
        <v>110</v>
      </c>
      <c r="B144" s="8" t="s">
        <v>111</v>
      </c>
      <c r="C144" s="13" t="s">
        <v>50</v>
      </c>
      <c r="D144" s="8">
        <v>119</v>
      </c>
      <c r="E144" s="8">
        <v>0</v>
      </c>
      <c r="F144" s="8">
        <v>0</v>
      </c>
      <c r="G144" s="8">
        <v>1473209.9650000001</v>
      </c>
      <c r="H144" s="8">
        <v>0</v>
      </c>
      <c r="I144" s="8">
        <v>0</v>
      </c>
      <c r="J144" s="8">
        <v>795511.38</v>
      </c>
      <c r="K144" s="8">
        <v>677698.58499999996</v>
      </c>
      <c r="L144" s="13">
        <f>Table13[[#This Row],[DEMAND]]-Table13[[#This Row],[COLLECTION]]-Table13[[#This Row],[ADJ]]</f>
        <v>-795511.38</v>
      </c>
      <c r="N144" s="20">
        <f>Table13[[#This Row],[COLLECTION]]+Table13[[#This Row],[ADJ]]</f>
        <v>795511.38</v>
      </c>
      <c r="O144" s="21" t="e">
        <f>N144/Table13[[#This Row],[DEMAND]]*100</f>
        <v>#DIV/0!</v>
      </c>
    </row>
    <row r="145" spans="1:15" hidden="1" x14ac:dyDescent="0.25">
      <c r="A145" s="8" t="s">
        <v>110</v>
      </c>
      <c r="B145" s="8" t="s">
        <v>111</v>
      </c>
      <c r="C145" s="13" t="s">
        <v>50</v>
      </c>
      <c r="D145" s="8">
        <v>42</v>
      </c>
      <c r="E145" s="8">
        <v>0</v>
      </c>
      <c r="F145" s="8">
        <v>0</v>
      </c>
      <c r="G145" s="8">
        <v>947348.61300000001</v>
      </c>
      <c r="H145" s="8">
        <v>0</v>
      </c>
      <c r="I145" s="8">
        <v>0</v>
      </c>
      <c r="J145" s="8">
        <v>56947.77</v>
      </c>
      <c r="K145" s="8">
        <v>890400.84299999999</v>
      </c>
      <c r="L145" s="13">
        <f>Table13[[#This Row],[DEMAND]]-Table13[[#This Row],[COLLECTION]]-Table13[[#This Row],[ADJ]]</f>
        <v>-56947.77</v>
      </c>
      <c r="N145" s="20">
        <f>Table13[[#This Row],[COLLECTION]]+Table13[[#This Row],[ADJ]]</f>
        <v>56947.77</v>
      </c>
      <c r="O145" s="21" t="e">
        <f>N145/Table13[[#This Row],[DEMAND]]*100</f>
        <v>#DIV/0!</v>
      </c>
    </row>
    <row r="146" spans="1:15" hidden="1" x14ac:dyDescent="0.25">
      <c r="A146" s="8" t="s">
        <v>112</v>
      </c>
      <c r="B146" s="8" t="s">
        <v>113</v>
      </c>
      <c r="C146" s="13" t="s">
        <v>50</v>
      </c>
      <c r="D146" s="8">
        <v>3</v>
      </c>
      <c r="E146" s="8">
        <v>0</v>
      </c>
      <c r="F146" s="8">
        <v>0</v>
      </c>
      <c r="G146" s="8">
        <v>-4710.9089999999997</v>
      </c>
      <c r="H146" s="8">
        <v>0</v>
      </c>
      <c r="I146" s="8">
        <v>0</v>
      </c>
      <c r="J146" s="8">
        <v>16935.54</v>
      </c>
      <c r="K146" s="8">
        <v>-21646.449000000001</v>
      </c>
      <c r="L146" s="13">
        <f>Table13[[#This Row],[DEMAND]]-Table13[[#This Row],[COLLECTION]]-Table13[[#This Row],[ADJ]]</f>
        <v>-16935.54</v>
      </c>
      <c r="N146" s="20">
        <f>Table13[[#This Row],[COLLECTION]]+Table13[[#This Row],[ADJ]]</f>
        <v>16935.54</v>
      </c>
      <c r="O146" s="21" t="e">
        <f>N146/Table13[[#This Row],[DEMAND]]*100</f>
        <v>#DIV/0!</v>
      </c>
    </row>
    <row r="147" spans="1:15" hidden="1" x14ac:dyDescent="0.25">
      <c r="A147" s="8" t="s">
        <v>112</v>
      </c>
      <c r="B147" s="8" t="s">
        <v>113</v>
      </c>
      <c r="C147" s="13" t="s">
        <v>50</v>
      </c>
      <c r="D147" s="8">
        <v>1</v>
      </c>
      <c r="E147" s="8">
        <v>0</v>
      </c>
      <c r="F147" s="8">
        <v>0</v>
      </c>
      <c r="G147" s="8">
        <v>-1255.326</v>
      </c>
      <c r="H147" s="8">
        <v>0</v>
      </c>
      <c r="I147" s="8">
        <v>0</v>
      </c>
      <c r="J147" s="8">
        <v>9378.85</v>
      </c>
      <c r="K147" s="8">
        <v>-10634.175999999999</v>
      </c>
      <c r="L147" s="13">
        <f>Table13[[#This Row],[DEMAND]]-Table13[[#This Row],[COLLECTION]]-Table13[[#This Row],[ADJ]]</f>
        <v>-9378.85</v>
      </c>
      <c r="N147" s="20">
        <f>Table13[[#This Row],[COLLECTION]]+Table13[[#This Row],[ADJ]]</f>
        <v>9378.85</v>
      </c>
      <c r="O147" s="21" t="e">
        <f>N147/Table13[[#This Row],[DEMAND]]*100</f>
        <v>#DIV/0!</v>
      </c>
    </row>
    <row r="148" spans="1:15" hidden="1" x14ac:dyDescent="0.25">
      <c r="A148" s="8" t="s">
        <v>112</v>
      </c>
      <c r="B148" s="8" t="s">
        <v>113</v>
      </c>
      <c r="C148" s="13" t="s">
        <v>50</v>
      </c>
      <c r="D148" s="8">
        <v>1</v>
      </c>
      <c r="E148" s="8">
        <v>0</v>
      </c>
      <c r="F148" s="8">
        <v>0</v>
      </c>
      <c r="G148" s="8">
        <v>-3130.3519999999999</v>
      </c>
      <c r="H148" s="8">
        <v>0</v>
      </c>
      <c r="I148" s="8">
        <v>0</v>
      </c>
      <c r="J148" s="8">
        <v>14574.64</v>
      </c>
      <c r="K148" s="8">
        <v>-17704.991999999998</v>
      </c>
      <c r="L148" s="13">
        <f>Table13[[#This Row],[DEMAND]]-Table13[[#This Row],[COLLECTION]]-Table13[[#This Row],[ADJ]]</f>
        <v>-14574.64</v>
      </c>
      <c r="N148" s="20">
        <f>Table13[[#This Row],[COLLECTION]]+Table13[[#This Row],[ADJ]]</f>
        <v>14574.64</v>
      </c>
      <c r="O148" s="21" t="e">
        <f>N148/Table13[[#This Row],[DEMAND]]*100</f>
        <v>#DIV/0!</v>
      </c>
    </row>
    <row r="149" spans="1:15" hidden="1" x14ac:dyDescent="0.25">
      <c r="A149" s="8" t="s">
        <v>112</v>
      </c>
      <c r="B149" s="8" t="s">
        <v>113</v>
      </c>
      <c r="C149" s="13" t="s">
        <v>109</v>
      </c>
      <c r="D149" s="8">
        <v>1</v>
      </c>
      <c r="E149" s="8">
        <v>1</v>
      </c>
      <c r="F149" s="8">
        <v>564</v>
      </c>
      <c r="G149" s="8">
        <v>0</v>
      </c>
      <c r="H149" s="8">
        <v>43514</v>
      </c>
      <c r="I149" s="8">
        <v>0</v>
      </c>
      <c r="J149" s="8">
        <v>0</v>
      </c>
      <c r="K149" s="8">
        <v>50507.63</v>
      </c>
      <c r="L149" s="13">
        <f>Table13[[#This Row],[DEMAND]]-Table13[[#This Row],[COLLECTION]]-Table13[[#This Row],[ADJ]]</f>
        <v>43514</v>
      </c>
      <c r="N149" s="20">
        <f>Table13[[#This Row],[COLLECTION]]+Table13[[#This Row],[ADJ]]</f>
        <v>0</v>
      </c>
      <c r="O149" s="21">
        <f>N149/Table13[[#This Row],[DEMAND]]*100</f>
        <v>0</v>
      </c>
    </row>
    <row r="150" spans="1:15" hidden="1" x14ac:dyDescent="0.25">
      <c r="A150" s="8" t="s">
        <v>112</v>
      </c>
      <c r="B150" s="8" t="s">
        <v>113</v>
      </c>
      <c r="C150" s="13" t="s">
        <v>85</v>
      </c>
      <c r="D150" s="8">
        <v>1</v>
      </c>
      <c r="E150" s="8">
        <v>1</v>
      </c>
      <c r="F150" s="8">
        <v>56538</v>
      </c>
      <c r="G150" s="8">
        <v>3321</v>
      </c>
      <c r="H150" s="8">
        <v>500635</v>
      </c>
      <c r="I150" s="8">
        <v>500134</v>
      </c>
      <c r="J150" s="8">
        <v>0</v>
      </c>
      <c r="K150" s="8">
        <v>4775.92</v>
      </c>
      <c r="L150" s="13">
        <f>Table13[[#This Row],[DEMAND]]-Table13[[#This Row],[COLLECTION]]-Table13[[#This Row],[ADJ]]</f>
        <v>501</v>
      </c>
      <c r="N150" s="20">
        <f>Table13[[#This Row],[COLLECTION]]+Table13[[#This Row],[ADJ]]</f>
        <v>500134</v>
      </c>
      <c r="O150" s="21">
        <f>N150/Table13[[#This Row],[DEMAND]]*100</f>
        <v>99.899927092592407</v>
      </c>
    </row>
    <row r="151" spans="1:15" hidden="1" x14ac:dyDescent="0.25">
      <c r="A151" s="8" t="s">
        <v>112</v>
      </c>
      <c r="B151" s="8" t="s">
        <v>113</v>
      </c>
      <c r="C151" s="13" t="s">
        <v>91</v>
      </c>
      <c r="D151" s="8">
        <v>1</v>
      </c>
      <c r="E151" s="8">
        <v>1</v>
      </c>
      <c r="F151" s="8">
        <v>6068</v>
      </c>
      <c r="G151" s="8">
        <v>508395</v>
      </c>
      <c r="H151" s="8">
        <v>70316</v>
      </c>
      <c r="I151" s="8">
        <v>0</v>
      </c>
      <c r="J151" s="8">
        <v>0</v>
      </c>
      <c r="K151" s="8">
        <v>583270.29</v>
      </c>
      <c r="L151" s="13">
        <f>Table13[[#This Row],[DEMAND]]-Table13[[#This Row],[COLLECTION]]-Table13[[#This Row],[ADJ]]</f>
        <v>70316</v>
      </c>
      <c r="N151" s="20">
        <f>Table13[[#This Row],[COLLECTION]]+Table13[[#This Row],[ADJ]]</f>
        <v>0</v>
      </c>
      <c r="O151" s="21">
        <f>N151/Table13[[#This Row],[DEMAND]]*100</f>
        <v>0</v>
      </c>
    </row>
    <row r="152" spans="1:15" hidden="1" x14ac:dyDescent="0.25">
      <c r="A152" s="8" t="s">
        <v>112</v>
      </c>
      <c r="B152" s="8" t="s">
        <v>113</v>
      </c>
      <c r="C152" s="13" t="s">
        <v>114</v>
      </c>
      <c r="D152" s="8">
        <v>1</v>
      </c>
      <c r="E152" s="8">
        <v>1</v>
      </c>
      <c r="F152" s="8">
        <v>0</v>
      </c>
      <c r="G152" s="8">
        <v>163</v>
      </c>
      <c r="H152" s="8">
        <v>53700</v>
      </c>
      <c r="I152" s="8">
        <v>53809</v>
      </c>
      <c r="J152" s="8">
        <v>0</v>
      </c>
      <c r="K152" s="8">
        <v>154</v>
      </c>
      <c r="L152" s="13">
        <f>Table13[[#This Row],[DEMAND]]-Table13[[#This Row],[COLLECTION]]-Table13[[#This Row],[ADJ]]</f>
        <v>-109</v>
      </c>
      <c r="N152" s="20">
        <f>Table13[[#This Row],[COLLECTION]]+Table13[[#This Row],[ADJ]]</f>
        <v>53809</v>
      </c>
      <c r="O152" s="21">
        <f>N152/Table13[[#This Row],[DEMAND]]*100</f>
        <v>100.20297951582869</v>
      </c>
    </row>
    <row r="153" spans="1:15" hidden="1" x14ac:dyDescent="0.25">
      <c r="A153" s="8" t="s">
        <v>112</v>
      </c>
      <c r="B153" s="8" t="s">
        <v>113</v>
      </c>
      <c r="C153" s="13" t="s">
        <v>47</v>
      </c>
      <c r="D153" s="8">
        <v>2</v>
      </c>
      <c r="E153" s="8">
        <v>2</v>
      </c>
      <c r="F153" s="8">
        <v>1540</v>
      </c>
      <c r="G153" s="8">
        <v>0</v>
      </c>
      <c r="H153" s="8">
        <v>15723</v>
      </c>
      <c r="I153" s="8">
        <v>15723</v>
      </c>
      <c r="J153" s="8">
        <v>0</v>
      </c>
      <c r="K153" s="8">
        <v>0</v>
      </c>
      <c r="L153" s="13">
        <f>Table13[[#This Row],[DEMAND]]-Table13[[#This Row],[COLLECTION]]-Table13[[#This Row],[ADJ]]</f>
        <v>0</v>
      </c>
      <c r="N153" s="20">
        <f>Table13[[#This Row],[COLLECTION]]+Table13[[#This Row],[ADJ]]</f>
        <v>15723</v>
      </c>
      <c r="O153" s="21">
        <f>N153/Table13[[#This Row],[DEMAND]]*100</f>
        <v>100</v>
      </c>
    </row>
    <row r="154" spans="1:15" hidden="1" x14ac:dyDescent="0.25">
      <c r="A154" s="8" t="s">
        <v>112</v>
      </c>
      <c r="B154" s="8" t="s">
        <v>113</v>
      </c>
      <c r="C154" s="13" t="s">
        <v>50</v>
      </c>
      <c r="D154" s="8">
        <v>3962</v>
      </c>
      <c r="E154" s="8">
        <v>0</v>
      </c>
      <c r="F154" s="8">
        <v>0</v>
      </c>
      <c r="G154" s="8">
        <v>135854387.697</v>
      </c>
      <c r="H154" s="8">
        <v>0</v>
      </c>
      <c r="I154" s="8">
        <v>0</v>
      </c>
      <c r="J154" s="8">
        <v>21922392.09</v>
      </c>
      <c r="K154" s="8">
        <v>113931995.60699999</v>
      </c>
      <c r="L154" s="13">
        <f>Table13[[#This Row],[DEMAND]]-Table13[[#This Row],[COLLECTION]]-Table13[[#This Row],[ADJ]]</f>
        <v>-21922392.09</v>
      </c>
      <c r="N154" s="20">
        <f>Table13[[#This Row],[COLLECTION]]+Table13[[#This Row],[ADJ]]</f>
        <v>21922392.09</v>
      </c>
      <c r="O154" s="21" t="e">
        <f>N154/Table13[[#This Row],[DEMAND]]*100</f>
        <v>#DIV/0!</v>
      </c>
    </row>
    <row r="155" spans="1:15" hidden="1" x14ac:dyDescent="0.25">
      <c r="A155" s="8" t="s">
        <v>112</v>
      </c>
      <c r="B155" s="8" t="s">
        <v>113</v>
      </c>
      <c r="C155" s="13" t="s">
        <v>52</v>
      </c>
      <c r="D155" s="8">
        <v>0</v>
      </c>
      <c r="E155" s="8">
        <v>0</v>
      </c>
      <c r="F155" s="8">
        <v>0</v>
      </c>
      <c r="G155" s="8">
        <v>91983</v>
      </c>
      <c r="H155" s="8">
        <v>0</v>
      </c>
      <c r="I155" s="8">
        <v>0</v>
      </c>
      <c r="J155" s="8">
        <v>0</v>
      </c>
      <c r="K155" s="8">
        <v>91983</v>
      </c>
      <c r="L155" s="13">
        <f>Table13[[#This Row],[DEMAND]]-Table13[[#This Row],[COLLECTION]]-Table13[[#This Row],[ADJ]]</f>
        <v>0</v>
      </c>
      <c r="N155" s="20">
        <f>Table13[[#This Row],[COLLECTION]]+Table13[[#This Row],[ADJ]]</f>
        <v>0</v>
      </c>
      <c r="O155" s="21" t="e">
        <f>N155/Table13[[#This Row],[DEMAND]]*100</f>
        <v>#DIV/0!</v>
      </c>
    </row>
    <row r="156" spans="1:15" hidden="1" x14ac:dyDescent="0.25">
      <c r="A156" s="8" t="s">
        <v>112</v>
      </c>
      <c r="B156" s="8" t="s">
        <v>113</v>
      </c>
      <c r="C156" s="13" t="s">
        <v>50</v>
      </c>
      <c r="D156" s="8">
        <v>1</v>
      </c>
      <c r="E156" s="8">
        <v>0</v>
      </c>
      <c r="F156" s="8">
        <v>0</v>
      </c>
      <c r="G156" s="8">
        <v>-1441.693</v>
      </c>
      <c r="H156" s="8">
        <v>0</v>
      </c>
      <c r="I156" s="8">
        <v>0</v>
      </c>
      <c r="J156" s="8">
        <v>14116.72</v>
      </c>
      <c r="K156" s="8">
        <v>-15558.413</v>
      </c>
      <c r="L156" s="13">
        <f>Table13[[#This Row],[DEMAND]]-Table13[[#This Row],[COLLECTION]]-Table13[[#This Row],[ADJ]]</f>
        <v>-14116.72</v>
      </c>
      <c r="N156" s="20">
        <f>Table13[[#This Row],[COLLECTION]]+Table13[[#This Row],[ADJ]]</f>
        <v>14116.72</v>
      </c>
      <c r="O156" s="21" t="e">
        <f>N156/Table13[[#This Row],[DEMAND]]*100</f>
        <v>#DIV/0!</v>
      </c>
    </row>
    <row r="157" spans="1:15" hidden="1" x14ac:dyDescent="0.25">
      <c r="A157" s="8" t="s">
        <v>115</v>
      </c>
      <c r="B157" s="8" t="s">
        <v>116</v>
      </c>
      <c r="C157" s="13" t="s">
        <v>45</v>
      </c>
      <c r="D157" s="8">
        <v>13</v>
      </c>
      <c r="E157" s="8">
        <v>13</v>
      </c>
      <c r="F157" s="8">
        <v>838.2</v>
      </c>
      <c r="G157" s="8">
        <v>4239</v>
      </c>
      <c r="H157" s="8">
        <v>8456.6299999999992</v>
      </c>
      <c r="I157" s="8">
        <v>8635</v>
      </c>
      <c r="J157" s="8">
        <v>2204.63</v>
      </c>
      <c r="K157" s="8">
        <v>1884.19</v>
      </c>
      <c r="L157" s="13">
        <f>Table13[[#This Row],[DEMAND]]-Table13[[#This Row],[COLLECTION]]-Table13[[#This Row],[ADJ]]</f>
        <v>-2383.0000000000009</v>
      </c>
      <c r="N157" s="20">
        <f>Table13[[#This Row],[COLLECTION]]+Table13[[#This Row],[ADJ]]</f>
        <v>10839.630000000001</v>
      </c>
      <c r="O157" s="21">
        <f>N157/Table13[[#This Row],[DEMAND]]*100</f>
        <v>128.17907369720564</v>
      </c>
    </row>
    <row r="158" spans="1:15" hidden="1" x14ac:dyDescent="0.25">
      <c r="A158" s="8" t="s">
        <v>115</v>
      </c>
      <c r="B158" s="8" t="s">
        <v>116</v>
      </c>
      <c r="C158" s="13" t="s">
        <v>45</v>
      </c>
      <c r="D158" s="8">
        <v>2175</v>
      </c>
      <c r="E158" s="8">
        <v>2175</v>
      </c>
      <c r="F158" s="8">
        <v>144659.92000000001</v>
      </c>
      <c r="G158" s="8">
        <v>1442325</v>
      </c>
      <c r="H158" s="8">
        <v>1502409.34</v>
      </c>
      <c r="I158" s="8">
        <v>478595</v>
      </c>
      <c r="J158" s="8">
        <v>1058472.8600000001</v>
      </c>
      <c r="K158" s="8">
        <v>1415657.34</v>
      </c>
      <c r="L158" s="13">
        <f>Table13[[#This Row],[DEMAND]]-Table13[[#This Row],[COLLECTION]]-Table13[[#This Row],[ADJ]]</f>
        <v>-34658.520000000019</v>
      </c>
      <c r="N158" s="20">
        <f>Table13[[#This Row],[COLLECTION]]+Table13[[#This Row],[ADJ]]</f>
        <v>1537067.86</v>
      </c>
      <c r="O158" s="21">
        <f>N158/Table13[[#This Row],[DEMAND]]*100</f>
        <v>102.30686265568609</v>
      </c>
    </row>
    <row r="159" spans="1:15" hidden="1" x14ac:dyDescent="0.25">
      <c r="A159" s="8" t="s">
        <v>115</v>
      </c>
      <c r="B159" s="8" t="s">
        <v>116</v>
      </c>
      <c r="C159" s="13" t="s">
        <v>59</v>
      </c>
      <c r="D159" s="8">
        <v>10</v>
      </c>
      <c r="E159" s="8">
        <v>10</v>
      </c>
      <c r="F159" s="8">
        <v>1729.81</v>
      </c>
      <c r="G159" s="8">
        <v>18028</v>
      </c>
      <c r="H159" s="8">
        <v>19884</v>
      </c>
      <c r="I159" s="8">
        <v>19957</v>
      </c>
      <c r="J159" s="8">
        <v>0</v>
      </c>
      <c r="K159" s="8">
        <v>18131.71</v>
      </c>
      <c r="L159" s="13">
        <f>Table13[[#This Row],[DEMAND]]-Table13[[#This Row],[COLLECTION]]-Table13[[#This Row],[ADJ]]</f>
        <v>-73</v>
      </c>
      <c r="N159" s="20">
        <f>Table13[[#This Row],[COLLECTION]]+Table13[[#This Row],[ADJ]]</f>
        <v>19957</v>
      </c>
      <c r="O159" s="21">
        <f>N159/Table13[[#This Row],[DEMAND]]*100</f>
        <v>100.36712935023134</v>
      </c>
    </row>
    <row r="160" spans="1:15" hidden="1" x14ac:dyDescent="0.25">
      <c r="A160" s="8" t="s">
        <v>115</v>
      </c>
      <c r="B160" s="8" t="s">
        <v>116</v>
      </c>
      <c r="C160" s="13" t="s">
        <v>47</v>
      </c>
      <c r="D160" s="8">
        <v>187</v>
      </c>
      <c r="E160" s="8">
        <v>188</v>
      </c>
      <c r="F160" s="8">
        <v>29479.68</v>
      </c>
      <c r="G160" s="8">
        <v>192077</v>
      </c>
      <c r="H160" s="8">
        <v>342457</v>
      </c>
      <c r="I160" s="8">
        <v>357570.6</v>
      </c>
      <c r="J160" s="8">
        <v>0</v>
      </c>
      <c r="K160" s="8">
        <v>178019.87</v>
      </c>
      <c r="L160" s="13">
        <f>Table13[[#This Row],[DEMAND]]-Table13[[#This Row],[COLLECTION]]-Table13[[#This Row],[ADJ]]</f>
        <v>-15113.599999999977</v>
      </c>
      <c r="N160" s="20">
        <f>Table13[[#This Row],[COLLECTION]]+Table13[[#This Row],[ADJ]]</f>
        <v>357570.6</v>
      </c>
      <c r="O160" s="21">
        <f>N160/Table13[[#This Row],[DEMAND]]*100</f>
        <v>104.41328400353913</v>
      </c>
    </row>
    <row r="161" spans="1:15" hidden="1" x14ac:dyDescent="0.25">
      <c r="A161" s="8" t="s">
        <v>115</v>
      </c>
      <c r="B161" s="8" t="s">
        <v>116</v>
      </c>
      <c r="C161" s="13" t="s">
        <v>52</v>
      </c>
      <c r="D161" s="8">
        <v>15</v>
      </c>
      <c r="E161" s="8">
        <v>15</v>
      </c>
      <c r="F161" s="8">
        <v>2026.59</v>
      </c>
      <c r="G161" s="8">
        <v>11143</v>
      </c>
      <c r="H161" s="8">
        <v>28573</v>
      </c>
      <c r="I161" s="8">
        <v>28841</v>
      </c>
      <c r="J161" s="8">
        <v>0</v>
      </c>
      <c r="K161" s="8">
        <v>10929.28</v>
      </c>
      <c r="L161" s="13">
        <f>Table13[[#This Row],[DEMAND]]-Table13[[#This Row],[COLLECTION]]-Table13[[#This Row],[ADJ]]</f>
        <v>-268</v>
      </c>
      <c r="N161" s="20">
        <f>Table13[[#This Row],[COLLECTION]]+Table13[[#This Row],[ADJ]]</f>
        <v>28841</v>
      </c>
      <c r="O161" s="21">
        <f>N161/Table13[[#This Row],[DEMAND]]*100</f>
        <v>100.9379484128373</v>
      </c>
    </row>
    <row r="162" spans="1:15" hidden="1" x14ac:dyDescent="0.25">
      <c r="A162" s="8" t="s">
        <v>115</v>
      </c>
      <c r="B162" s="8" t="s">
        <v>116</v>
      </c>
      <c r="C162" s="13" t="s">
        <v>61</v>
      </c>
      <c r="D162" s="8">
        <v>16</v>
      </c>
      <c r="E162" s="8">
        <v>16</v>
      </c>
      <c r="F162" s="8">
        <v>46449.64</v>
      </c>
      <c r="G162" s="8">
        <v>1562003</v>
      </c>
      <c r="H162" s="8">
        <v>384026</v>
      </c>
      <c r="I162" s="8">
        <v>19587</v>
      </c>
      <c r="J162" s="8">
        <v>0</v>
      </c>
      <c r="K162" s="8">
        <v>1944094.84</v>
      </c>
      <c r="L162" s="13">
        <f>Table13[[#This Row],[DEMAND]]-Table13[[#This Row],[COLLECTION]]-Table13[[#This Row],[ADJ]]</f>
        <v>364439</v>
      </c>
      <c r="N162" s="20">
        <f>Table13[[#This Row],[COLLECTION]]+Table13[[#This Row],[ADJ]]</f>
        <v>19587</v>
      </c>
      <c r="O162" s="21">
        <f>N162/Table13[[#This Row],[DEMAND]]*100</f>
        <v>5.1004359079853971</v>
      </c>
    </row>
    <row r="163" spans="1:15" hidden="1" x14ac:dyDescent="0.25">
      <c r="A163" s="8" t="s">
        <v>115</v>
      </c>
      <c r="B163" s="8" t="s">
        <v>116</v>
      </c>
      <c r="C163" s="13" t="s">
        <v>54</v>
      </c>
      <c r="D163" s="8">
        <v>12</v>
      </c>
      <c r="E163" s="8">
        <v>12</v>
      </c>
      <c r="F163" s="8">
        <v>1644.38</v>
      </c>
      <c r="G163" s="8">
        <v>0</v>
      </c>
      <c r="H163" s="8">
        <v>18792</v>
      </c>
      <c r="I163" s="8">
        <v>18792</v>
      </c>
      <c r="J163" s="8">
        <v>0</v>
      </c>
      <c r="K163" s="8">
        <v>32.96</v>
      </c>
      <c r="L163" s="13">
        <f>Table13[[#This Row],[DEMAND]]-Table13[[#This Row],[COLLECTION]]-Table13[[#This Row],[ADJ]]</f>
        <v>0</v>
      </c>
      <c r="N163" s="20">
        <f>Table13[[#This Row],[COLLECTION]]+Table13[[#This Row],[ADJ]]</f>
        <v>18792</v>
      </c>
      <c r="O163" s="21">
        <f>N163/Table13[[#This Row],[DEMAND]]*100</f>
        <v>100</v>
      </c>
    </row>
    <row r="164" spans="1:15" hidden="1" x14ac:dyDescent="0.25">
      <c r="A164" s="8" t="s">
        <v>115</v>
      </c>
      <c r="B164" s="8" t="s">
        <v>116</v>
      </c>
      <c r="C164" s="13" t="s">
        <v>56</v>
      </c>
      <c r="D164" s="8">
        <v>42</v>
      </c>
      <c r="E164" s="8">
        <v>42</v>
      </c>
      <c r="F164" s="8">
        <v>6157.34</v>
      </c>
      <c r="G164" s="8">
        <v>-329138</v>
      </c>
      <c r="H164" s="8">
        <v>95171</v>
      </c>
      <c r="I164" s="8">
        <v>67117</v>
      </c>
      <c r="J164" s="8">
        <v>16800</v>
      </c>
      <c r="K164" s="8">
        <v>-317566.18</v>
      </c>
      <c r="L164" s="13">
        <f>Table13[[#This Row],[DEMAND]]-Table13[[#This Row],[COLLECTION]]-Table13[[#This Row],[ADJ]]</f>
        <v>11254</v>
      </c>
      <c r="N164" s="20">
        <f>Table13[[#This Row],[COLLECTION]]+Table13[[#This Row],[ADJ]]</f>
        <v>83917</v>
      </c>
      <c r="O164" s="21">
        <f>N164/Table13[[#This Row],[DEMAND]]*100</f>
        <v>88.174969265847793</v>
      </c>
    </row>
    <row r="165" spans="1:15" hidden="1" x14ac:dyDescent="0.25">
      <c r="A165" s="8" t="s">
        <v>115</v>
      </c>
      <c r="B165" s="8" t="s">
        <v>116</v>
      </c>
      <c r="C165" s="13" t="s">
        <v>45</v>
      </c>
      <c r="D165" s="8">
        <v>0</v>
      </c>
      <c r="E165" s="8">
        <v>0</v>
      </c>
      <c r="F165" s="8">
        <v>0</v>
      </c>
      <c r="G165" s="8">
        <v>241</v>
      </c>
      <c r="H165" s="8">
        <v>0</v>
      </c>
      <c r="I165" s="8">
        <v>0</v>
      </c>
      <c r="J165" s="8">
        <v>0</v>
      </c>
      <c r="K165" s="8">
        <v>241</v>
      </c>
      <c r="L165" s="13">
        <f>Table13[[#This Row],[DEMAND]]-Table13[[#This Row],[COLLECTION]]-Table13[[#This Row],[ADJ]]</f>
        <v>0</v>
      </c>
      <c r="N165" s="20">
        <f>Table13[[#This Row],[COLLECTION]]+Table13[[#This Row],[ADJ]]</f>
        <v>0</v>
      </c>
      <c r="O165" s="21" t="e">
        <f>N165/Table13[[#This Row],[DEMAND]]*100</f>
        <v>#DIV/0!</v>
      </c>
    </row>
    <row r="166" spans="1:15" hidden="1" x14ac:dyDescent="0.25">
      <c r="A166" s="8" t="s">
        <v>115</v>
      </c>
      <c r="B166" s="8" t="s">
        <v>116</v>
      </c>
      <c r="C166" s="13" t="s">
        <v>45</v>
      </c>
      <c r="D166" s="8">
        <v>0</v>
      </c>
      <c r="E166" s="8">
        <v>0</v>
      </c>
      <c r="F166" s="8">
        <v>0</v>
      </c>
      <c r="G166" s="8">
        <v>773</v>
      </c>
      <c r="H166" s="8">
        <v>0</v>
      </c>
      <c r="I166" s="8">
        <v>0</v>
      </c>
      <c r="J166" s="8">
        <v>0</v>
      </c>
      <c r="K166" s="8">
        <v>773</v>
      </c>
      <c r="L166" s="13">
        <f>Table13[[#This Row],[DEMAND]]-Table13[[#This Row],[COLLECTION]]-Table13[[#This Row],[ADJ]]</f>
        <v>0</v>
      </c>
      <c r="N166" s="20">
        <f>Table13[[#This Row],[COLLECTION]]+Table13[[#This Row],[ADJ]]</f>
        <v>0</v>
      </c>
      <c r="O166" s="21" t="e">
        <f>N166/Table13[[#This Row],[DEMAND]]*100</f>
        <v>#DIV/0!</v>
      </c>
    </row>
    <row r="167" spans="1:15" hidden="1" x14ac:dyDescent="0.25">
      <c r="A167" s="8" t="s">
        <v>115</v>
      </c>
      <c r="B167" s="8" t="s">
        <v>116</v>
      </c>
      <c r="C167" s="13" t="s">
        <v>56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13">
        <f>Table13[[#This Row],[DEMAND]]-Table13[[#This Row],[COLLECTION]]-Table13[[#This Row],[ADJ]]</f>
        <v>0</v>
      </c>
      <c r="N167" s="20">
        <f>Table13[[#This Row],[COLLECTION]]+Table13[[#This Row],[ADJ]]</f>
        <v>0</v>
      </c>
      <c r="O167" s="21" t="e">
        <f>N167/Table13[[#This Row],[DEMAND]]*100</f>
        <v>#DIV/0!</v>
      </c>
    </row>
    <row r="168" spans="1:15" hidden="1" x14ac:dyDescent="0.25">
      <c r="A168" s="8" t="s">
        <v>115</v>
      </c>
      <c r="B168" s="8" t="s">
        <v>116</v>
      </c>
      <c r="C168" s="13" t="s">
        <v>56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13">
        <f>Table13[[#This Row],[DEMAND]]-Table13[[#This Row],[COLLECTION]]-Table13[[#This Row],[ADJ]]</f>
        <v>0</v>
      </c>
      <c r="N168" s="20">
        <f>Table13[[#This Row],[COLLECTION]]+Table13[[#This Row],[ADJ]]</f>
        <v>0</v>
      </c>
      <c r="O168" s="21" t="e">
        <f>N168/Table13[[#This Row],[DEMAND]]*100</f>
        <v>#DIV/0!</v>
      </c>
    </row>
    <row r="169" spans="1:15" hidden="1" x14ac:dyDescent="0.25">
      <c r="A169" s="8" t="s">
        <v>117</v>
      </c>
      <c r="B169" s="8" t="s">
        <v>118</v>
      </c>
      <c r="C169" s="13" t="s">
        <v>45</v>
      </c>
      <c r="D169" s="8">
        <v>0</v>
      </c>
      <c r="E169" s="8">
        <v>0</v>
      </c>
      <c r="F169" s="8">
        <v>0</v>
      </c>
      <c r="G169" s="8">
        <v>117583</v>
      </c>
      <c r="H169" s="8">
        <v>0</v>
      </c>
      <c r="I169" s="8">
        <v>0</v>
      </c>
      <c r="J169" s="8">
        <v>0</v>
      </c>
      <c r="K169" s="8">
        <v>117583</v>
      </c>
      <c r="L169" s="13">
        <f>Table13[[#This Row],[DEMAND]]-Table13[[#This Row],[COLLECTION]]-Table13[[#This Row],[ADJ]]</f>
        <v>0</v>
      </c>
      <c r="N169" s="20">
        <f>Table13[[#This Row],[COLLECTION]]+Table13[[#This Row],[ADJ]]</f>
        <v>0</v>
      </c>
      <c r="O169" s="21" t="e">
        <f>N169/Table13[[#This Row],[DEMAND]]*100</f>
        <v>#DIV/0!</v>
      </c>
    </row>
    <row r="170" spans="1:15" hidden="1" x14ac:dyDescent="0.25">
      <c r="A170" s="8" t="s">
        <v>119</v>
      </c>
      <c r="B170" s="8" t="s">
        <v>120</v>
      </c>
      <c r="C170" s="13" t="s">
        <v>45</v>
      </c>
      <c r="D170" s="8">
        <v>1953</v>
      </c>
      <c r="E170" s="8">
        <v>1952</v>
      </c>
      <c r="F170" s="8">
        <v>37738.019999999997</v>
      </c>
      <c r="G170" s="8">
        <v>20670390.100000001</v>
      </c>
      <c r="H170" s="8">
        <v>627079.93999999994</v>
      </c>
      <c r="I170" s="8">
        <v>76933</v>
      </c>
      <c r="J170" s="8">
        <v>464605.94</v>
      </c>
      <c r="K170" s="8">
        <v>20811787.68</v>
      </c>
      <c r="L170" s="13">
        <f>Table13[[#This Row],[DEMAND]]-Table13[[#This Row],[COLLECTION]]-Table13[[#This Row],[ADJ]]</f>
        <v>85540.999999999942</v>
      </c>
      <c r="N170" s="20">
        <f>Table13[[#This Row],[COLLECTION]]+Table13[[#This Row],[ADJ]]</f>
        <v>541538.93999999994</v>
      </c>
      <c r="O170" s="21">
        <f>N170/Table13[[#This Row],[DEMAND]]*100</f>
        <v>86.358836482634089</v>
      </c>
    </row>
    <row r="171" spans="1:15" hidden="1" x14ac:dyDescent="0.25">
      <c r="A171" s="8" t="s">
        <v>119</v>
      </c>
      <c r="B171" s="8" t="s">
        <v>120</v>
      </c>
      <c r="C171" s="13" t="s">
        <v>47</v>
      </c>
      <c r="D171" s="8">
        <v>4</v>
      </c>
      <c r="E171" s="8">
        <v>4</v>
      </c>
      <c r="F171" s="8">
        <v>11011.59</v>
      </c>
      <c r="G171" s="8">
        <v>838</v>
      </c>
      <c r="H171" s="8">
        <v>95632</v>
      </c>
      <c r="I171" s="8">
        <v>101630</v>
      </c>
      <c r="J171" s="8">
        <v>0</v>
      </c>
      <c r="K171" s="8">
        <v>-5127.53</v>
      </c>
      <c r="L171" s="13">
        <f>Table13[[#This Row],[DEMAND]]-Table13[[#This Row],[COLLECTION]]-Table13[[#This Row],[ADJ]]</f>
        <v>-5998</v>
      </c>
      <c r="N171" s="20">
        <f>Table13[[#This Row],[COLLECTION]]+Table13[[#This Row],[ADJ]]</f>
        <v>101630</v>
      </c>
      <c r="O171" s="21">
        <f>N171/Table13[[#This Row],[DEMAND]]*100</f>
        <v>106.27195917684458</v>
      </c>
    </row>
    <row r="172" spans="1:15" hidden="1" x14ac:dyDescent="0.25">
      <c r="A172" s="8" t="s">
        <v>119</v>
      </c>
      <c r="B172" s="8" t="s">
        <v>120</v>
      </c>
      <c r="C172" s="13" t="s">
        <v>47</v>
      </c>
      <c r="D172" s="8">
        <v>142</v>
      </c>
      <c r="E172" s="8">
        <v>142</v>
      </c>
      <c r="F172" s="8">
        <v>11608.58</v>
      </c>
      <c r="G172" s="8">
        <v>411880</v>
      </c>
      <c r="H172" s="8">
        <v>165255</v>
      </c>
      <c r="I172" s="8">
        <v>167939.3</v>
      </c>
      <c r="J172" s="8">
        <v>0</v>
      </c>
      <c r="K172" s="8">
        <v>412551.96</v>
      </c>
      <c r="L172" s="13">
        <f>Table13[[#This Row],[DEMAND]]-Table13[[#This Row],[COLLECTION]]-Table13[[#This Row],[ADJ]]</f>
        <v>-2684.2999999999884</v>
      </c>
      <c r="N172" s="20">
        <f>Table13[[#This Row],[COLLECTION]]+Table13[[#This Row],[ADJ]]</f>
        <v>167939.3</v>
      </c>
      <c r="O172" s="21">
        <f>N172/Table13[[#This Row],[DEMAND]]*100</f>
        <v>101.62433814408035</v>
      </c>
    </row>
    <row r="173" spans="1:15" hidden="1" x14ac:dyDescent="0.25">
      <c r="A173" s="8" t="s">
        <v>119</v>
      </c>
      <c r="B173" s="8" t="s">
        <v>120</v>
      </c>
      <c r="C173" s="13" t="s">
        <v>50</v>
      </c>
      <c r="D173" s="8">
        <v>2</v>
      </c>
      <c r="E173" s="8">
        <v>0</v>
      </c>
      <c r="F173" s="8">
        <v>0</v>
      </c>
      <c r="G173" s="8">
        <v>-8990.268</v>
      </c>
      <c r="H173" s="8">
        <v>0</v>
      </c>
      <c r="I173" s="8">
        <v>0</v>
      </c>
      <c r="J173" s="8">
        <v>20047.419999999998</v>
      </c>
      <c r="K173" s="8">
        <v>-29037.687999999998</v>
      </c>
      <c r="L173" s="13">
        <f>Table13[[#This Row],[DEMAND]]-Table13[[#This Row],[COLLECTION]]-Table13[[#This Row],[ADJ]]</f>
        <v>-20047.419999999998</v>
      </c>
      <c r="N173" s="20">
        <f>Table13[[#This Row],[COLLECTION]]+Table13[[#This Row],[ADJ]]</f>
        <v>20047.419999999998</v>
      </c>
      <c r="O173" s="21" t="e">
        <f>N173/Table13[[#This Row],[DEMAND]]*100</f>
        <v>#DIV/0!</v>
      </c>
    </row>
    <row r="174" spans="1:15" hidden="1" x14ac:dyDescent="0.25">
      <c r="A174" s="8" t="s">
        <v>119</v>
      </c>
      <c r="B174" s="8" t="s">
        <v>120</v>
      </c>
      <c r="C174" s="13" t="s">
        <v>52</v>
      </c>
      <c r="D174" s="8">
        <v>39</v>
      </c>
      <c r="E174" s="8">
        <v>39</v>
      </c>
      <c r="F174" s="8">
        <v>9305.2900000000009</v>
      </c>
      <c r="G174" s="8">
        <v>292652</v>
      </c>
      <c r="H174" s="8">
        <v>88016</v>
      </c>
      <c r="I174" s="8">
        <v>89529</v>
      </c>
      <c r="J174" s="8">
        <v>0</v>
      </c>
      <c r="K174" s="8">
        <v>292847.44</v>
      </c>
      <c r="L174" s="13">
        <f>Table13[[#This Row],[DEMAND]]-Table13[[#This Row],[COLLECTION]]-Table13[[#This Row],[ADJ]]</f>
        <v>-1513</v>
      </c>
      <c r="N174" s="20">
        <f>Table13[[#This Row],[COLLECTION]]+Table13[[#This Row],[ADJ]]</f>
        <v>89529</v>
      </c>
      <c r="O174" s="21">
        <f>N174/Table13[[#This Row],[DEMAND]]*100</f>
        <v>101.71900563533902</v>
      </c>
    </row>
    <row r="175" spans="1:15" hidden="1" x14ac:dyDescent="0.25">
      <c r="A175" s="8" t="s">
        <v>119</v>
      </c>
      <c r="B175" s="8" t="s">
        <v>120</v>
      </c>
      <c r="C175" s="13" t="s">
        <v>61</v>
      </c>
      <c r="D175" s="8">
        <v>92</v>
      </c>
      <c r="E175" s="8">
        <v>92</v>
      </c>
      <c r="F175" s="8">
        <v>247814</v>
      </c>
      <c r="G175" s="8">
        <v>98010456</v>
      </c>
      <c r="H175" s="8">
        <v>2431456</v>
      </c>
      <c r="I175" s="8">
        <v>0</v>
      </c>
      <c r="J175" s="8">
        <v>0</v>
      </c>
      <c r="K175" s="8">
        <v>101050412.31999999</v>
      </c>
      <c r="L175" s="13">
        <f>Table13[[#This Row],[DEMAND]]-Table13[[#This Row],[COLLECTION]]-Table13[[#This Row],[ADJ]]</f>
        <v>2431456</v>
      </c>
      <c r="N175" s="20">
        <f>Table13[[#This Row],[COLLECTION]]+Table13[[#This Row],[ADJ]]</f>
        <v>0</v>
      </c>
      <c r="O175" s="21">
        <f>N175/Table13[[#This Row],[DEMAND]]*100</f>
        <v>0</v>
      </c>
    </row>
    <row r="176" spans="1:15" hidden="1" x14ac:dyDescent="0.25">
      <c r="A176" s="8" t="s">
        <v>119</v>
      </c>
      <c r="B176" s="8" t="s">
        <v>120</v>
      </c>
      <c r="C176" s="13" t="s">
        <v>54</v>
      </c>
      <c r="D176" s="8">
        <v>22</v>
      </c>
      <c r="E176" s="8">
        <v>22</v>
      </c>
      <c r="F176" s="8">
        <v>5545</v>
      </c>
      <c r="G176" s="8">
        <v>2916780</v>
      </c>
      <c r="H176" s="8">
        <v>68158</v>
      </c>
      <c r="I176" s="8">
        <v>0</v>
      </c>
      <c r="J176" s="8">
        <v>0</v>
      </c>
      <c r="K176" s="8">
        <v>2999737.62</v>
      </c>
      <c r="L176" s="13">
        <f>Table13[[#This Row],[DEMAND]]-Table13[[#This Row],[COLLECTION]]-Table13[[#This Row],[ADJ]]</f>
        <v>68158</v>
      </c>
      <c r="N176" s="20">
        <f>Table13[[#This Row],[COLLECTION]]+Table13[[#This Row],[ADJ]]</f>
        <v>0</v>
      </c>
      <c r="O176" s="21">
        <f>N176/Table13[[#This Row],[DEMAND]]*100</f>
        <v>0</v>
      </c>
    </row>
    <row r="177" spans="1:15" hidden="1" x14ac:dyDescent="0.25">
      <c r="A177" s="8" t="s">
        <v>119</v>
      </c>
      <c r="B177" s="8" t="s">
        <v>120</v>
      </c>
      <c r="C177" s="13" t="s">
        <v>56</v>
      </c>
      <c r="D177" s="8">
        <v>6</v>
      </c>
      <c r="E177" s="8">
        <v>6</v>
      </c>
      <c r="F177" s="8">
        <v>10960.2</v>
      </c>
      <c r="G177" s="8">
        <v>-19752</v>
      </c>
      <c r="H177" s="8">
        <v>145740</v>
      </c>
      <c r="I177" s="8">
        <v>147740</v>
      </c>
      <c r="J177" s="8">
        <v>0</v>
      </c>
      <c r="K177" s="8">
        <v>-21523.65</v>
      </c>
      <c r="L177" s="13">
        <f>Table13[[#This Row],[DEMAND]]-Table13[[#This Row],[COLLECTION]]-Table13[[#This Row],[ADJ]]</f>
        <v>-2000</v>
      </c>
      <c r="N177" s="20">
        <f>Table13[[#This Row],[COLLECTION]]+Table13[[#This Row],[ADJ]]</f>
        <v>147740</v>
      </c>
      <c r="O177" s="21">
        <f>N177/Table13[[#This Row],[DEMAND]]*100</f>
        <v>101.37230684781117</v>
      </c>
    </row>
    <row r="178" spans="1:15" hidden="1" x14ac:dyDescent="0.25">
      <c r="A178" s="8" t="s">
        <v>121</v>
      </c>
      <c r="B178" s="8" t="s">
        <v>122</v>
      </c>
      <c r="C178" s="13" t="s">
        <v>47</v>
      </c>
      <c r="D178" s="8">
        <v>1</v>
      </c>
      <c r="E178" s="8">
        <v>1</v>
      </c>
      <c r="F178" s="8">
        <v>67.25</v>
      </c>
      <c r="G178" s="8">
        <v>8</v>
      </c>
      <c r="H178" s="8">
        <v>761</v>
      </c>
      <c r="I178" s="8">
        <v>770</v>
      </c>
      <c r="J178" s="8">
        <v>0</v>
      </c>
      <c r="K178" s="8">
        <v>0</v>
      </c>
      <c r="L178" s="13">
        <f>Table13[[#This Row],[DEMAND]]-Table13[[#This Row],[COLLECTION]]-Table13[[#This Row],[ADJ]]</f>
        <v>-9</v>
      </c>
      <c r="N178" s="20">
        <f>Table13[[#This Row],[COLLECTION]]+Table13[[#This Row],[ADJ]]</f>
        <v>770</v>
      </c>
      <c r="O178" s="21">
        <f>N178/Table13[[#This Row],[DEMAND]]*100</f>
        <v>101.1826544021025</v>
      </c>
    </row>
    <row r="179" spans="1:15" hidden="1" x14ac:dyDescent="0.25">
      <c r="A179" s="8" t="s">
        <v>121</v>
      </c>
      <c r="B179" s="8" t="s">
        <v>122</v>
      </c>
      <c r="C179" s="13" t="s">
        <v>45</v>
      </c>
      <c r="D179" s="8">
        <v>1249</v>
      </c>
      <c r="E179" s="8">
        <v>1248</v>
      </c>
      <c r="F179" s="8">
        <v>25667.54</v>
      </c>
      <c r="G179" s="8">
        <v>9786272</v>
      </c>
      <c r="H179" s="8">
        <v>408233.99</v>
      </c>
      <c r="I179" s="8">
        <v>81569</v>
      </c>
      <c r="J179" s="8">
        <v>327543.99</v>
      </c>
      <c r="K179" s="8">
        <v>9824263.1600000001</v>
      </c>
      <c r="L179" s="13">
        <f>Table13[[#This Row],[DEMAND]]-Table13[[#This Row],[COLLECTION]]-Table13[[#This Row],[ADJ]]</f>
        <v>-879</v>
      </c>
      <c r="N179" s="20">
        <f>Table13[[#This Row],[COLLECTION]]+Table13[[#This Row],[ADJ]]</f>
        <v>409112.99</v>
      </c>
      <c r="O179" s="21">
        <f>N179/Table13[[#This Row],[DEMAND]]*100</f>
        <v>100.21531769071947</v>
      </c>
    </row>
    <row r="180" spans="1:15" hidden="1" x14ac:dyDescent="0.25">
      <c r="A180" s="8" t="s">
        <v>121</v>
      </c>
      <c r="B180" s="8" t="s">
        <v>122</v>
      </c>
      <c r="C180" s="13" t="s">
        <v>47</v>
      </c>
      <c r="D180" s="8">
        <v>31</v>
      </c>
      <c r="E180" s="8">
        <v>31</v>
      </c>
      <c r="F180" s="8">
        <v>6356.31</v>
      </c>
      <c r="G180" s="8">
        <v>31819.66</v>
      </c>
      <c r="H180" s="8">
        <v>72122.34</v>
      </c>
      <c r="I180" s="8">
        <v>58783.92</v>
      </c>
      <c r="J180" s="8">
        <v>0</v>
      </c>
      <c r="K180" s="8">
        <v>45328.25</v>
      </c>
      <c r="L180" s="13">
        <f>Table13[[#This Row],[DEMAND]]-Table13[[#This Row],[COLLECTION]]-Table13[[#This Row],[ADJ]]</f>
        <v>13338.419999999998</v>
      </c>
      <c r="N180" s="20">
        <f>Table13[[#This Row],[COLLECTION]]+Table13[[#This Row],[ADJ]]</f>
        <v>58783.92</v>
      </c>
      <c r="O180" s="21">
        <f>N180/Table13[[#This Row],[DEMAND]]*100</f>
        <v>81.505841324615929</v>
      </c>
    </row>
    <row r="181" spans="1:15" hidden="1" x14ac:dyDescent="0.25">
      <c r="A181" s="8" t="s">
        <v>121</v>
      </c>
      <c r="B181" s="8" t="s">
        <v>122</v>
      </c>
      <c r="C181" s="13" t="s">
        <v>50</v>
      </c>
      <c r="D181" s="8">
        <v>4</v>
      </c>
      <c r="E181" s="8">
        <v>0</v>
      </c>
      <c r="F181" s="8">
        <v>0</v>
      </c>
      <c r="G181" s="8">
        <v>-19212.344000000001</v>
      </c>
      <c r="H181" s="8">
        <v>0</v>
      </c>
      <c r="I181" s="8">
        <v>0</v>
      </c>
      <c r="J181" s="8">
        <v>10702.73</v>
      </c>
      <c r="K181" s="8">
        <v>-29915.074000000001</v>
      </c>
      <c r="L181" s="13">
        <f>Table13[[#This Row],[DEMAND]]-Table13[[#This Row],[COLLECTION]]-Table13[[#This Row],[ADJ]]</f>
        <v>-10702.73</v>
      </c>
      <c r="N181" s="20">
        <f>Table13[[#This Row],[COLLECTION]]+Table13[[#This Row],[ADJ]]</f>
        <v>10702.73</v>
      </c>
      <c r="O181" s="21" t="e">
        <f>N181/Table13[[#This Row],[DEMAND]]*100</f>
        <v>#DIV/0!</v>
      </c>
    </row>
    <row r="182" spans="1:15" hidden="1" x14ac:dyDescent="0.25">
      <c r="A182" s="8" t="s">
        <v>121</v>
      </c>
      <c r="B182" s="8" t="s">
        <v>122</v>
      </c>
      <c r="C182" s="13" t="s">
        <v>52</v>
      </c>
      <c r="D182" s="8">
        <v>34</v>
      </c>
      <c r="E182" s="8">
        <v>34</v>
      </c>
      <c r="F182" s="8">
        <v>17984.22</v>
      </c>
      <c r="G182" s="8">
        <v>177809</v>
      </c>
      <c r="H182" s="8">
        <v>174344</v>
      </c>
      <c r="I182" s="8">
        <v>174754</v>
      </c>
      <c r="J182" s="8">
        <v>0</v>
      </c>
      <c r="K182" s="8">
        <v>178143.47</v>
      </c>
      <c r="L182" s="13">
        <f>Table13[[#This Row],[DEMAND]]-Table13[[#This Row],[COLLECTION]]-Table13[[#This Row],[ADJ]]</f>
        <v>-410</v>
      </c>
      <c r="N182" s="20">
        <f>Table13[[#This Row],[COLLECTION]]+Table13[[#This Row],[ADJ]]</f>
        <v>174754</v>
      </c>
      <c r="O182" s="21">
        <f>N182/Table13[[#This Row],[DEMAND]]*100</f>
        <v>100.23516725554077</v>
      </c>
    </row>
    <row r="183" spans="1:15" hidden="1" x14ac:dyDescent="0.25">
      <c r="A183" s="8" t="s">
        <v>121</v>
      </c>
      <c r="B183" s="8" t="s">
        <v>122</v>
      </c>
      <c r="C183" s="13" t="s">
        <v>61</v>
      </c>
      <c r="D183" s="8">
        <v>56</v>
      </c>
      <c r="E183" s="8">
        <v>56</v>
      </c>
      <c r="F183" s="8">
        <v>180941</v>
      </c>
      <c r="G183" s="8">
        <v>51284371</v>
      </c>
      <c r="H183" s="8">
        <v>1613896</v>
      </c>
      <c r="I183" s="8">
        <v>0</v>
      </c>
      <c r="J183" s="8">
        <v>0</v>
      </c>
      <c r="K183" s="8">
        <v>53200328.640000001</v>
      </c>
      <c r="L183" s="13">
        <f>Table13[[#This Row],[DEMAND]]-Table13[[#This Row],[COLLECTION]]-Table13[[#This Row],[ADJ]]</f>
        <v>1613896</v>
      </c>
      <c r="N183" s="20">
        <f>Table13[[#This Row],[COLLECTION]]+Table13[[#This Row],[ADJ]]</f>
        <v>0</v>
      </c>
      <c r="O183" s="21">
        <f>N183/Table13[[#This Row],[DEMAND]]*100</f>
        <v>0</v>
      </c>
    </row>
    <row r="184" spans="1:15" hidden="1" x14ac:dyDescent="0.25">
      <c r="A184" s="8" t="s">
        <v>121</v>
      </c>
      <c r="B184" s="8" t="s">
        <v>122</v>
      </c>
      <c r="C184" s="13" t="s">
        <v>54</v>
      </c>
      <c r="D184" s="8">
        <v>21</v>
      </c>
      <c r="E184" s="8">
        <v>21</v>
      </c>
      <c r="F184" s="8">
        <v>4164</v>
      </c>
      <c r="G184" s="8">
        <v>4998161</v>
      </c>
      <c r="H184" s="8">
        <v>74718</v>
      </c>
      <c r="I184" s="8">
        <v>0</v>
      </c>
      <c r="J184" s="8">
        <v>0</v>
      </c>
      <c r="K184" s="8">
        <v>5104478.62</v>
      </c>
      <c r="L184" s="13">
        <f>Table13[[#This Row],[DEMAND]]-Table13[[#This Row],[COLLECTION]]-Table13[[#This Row],[ADJ]]</f>
        <v>74718</v>
      </c>
      <c r="N184" s="20">
        <f>Table13[[#This Row],[COLLECTION]]+Table13[[#This Row],[ADJ]]</f>
        <v>0</v>
      </c>
      <c r="O184" s="21">
        <f>N184/Table13[[#This Row],[DEMAND]]*100</f>
        <v>0</v>
      </c>
    </row>
    <row r="185" spans="1:15" hidden="1" x14ac:dyDescent="0.25">
      <c r="A185" s="8" t="s">
        <v>121</v>
      </c>
      <c r="B185" s="8" t="s">
        <v>122</v>
      </c>
      <c r="C185" s="13" t="s">
        <v>56</v>
      </c>
      <c r="D185" s="8">
        <v>1</v>
      </c>
      <c r="E185" s="8">
        <v>1</v>
      </c>
      <c r="F185" s="8">
        <v>467.4</v>
      </c>
      <c r="G185" s="8">
        <v>11162</v>
      </c>
      <c r="H185" s="8">
        <v>8936</v>
      </c>
      <c r="I185" s="8">
        <v>2026</v>
      </c>
      <c r="J185" s="8">
        <v>0</v>
      </c>
      <c r="K185" s="8">
        <v>18145.07</v>
      </c>
      <c r="L185" s="13">
        <f>Table13[[#This Row],[DEMAND]]-Table13[[#This Row],[COLLECTION]]-Table13[[#This Row],[ADJ]]</f>
        <v>6910</v>
      </c>
      <c r="N185" s="20">
        <f>Table13[[#This Row],[COLLECTION]]+Table13[[#This Row],[ADJ]]</f>
        <v>2026</v>
      </c>
      <c r="O185" s="21">
        <f>N185/Table13[[#This Row],[DEMAND]]*100</f>
        <v>22.672336615935542</v>
      </c>
    </row>
    <row r="186" spans="1:15" hidden="1" x14ac:dyDescent="0.25">
      <c r="A186" s="8" t="s">
        <v>123</v>
      </c>
      <c r="B186" s="8" t="s">
        <v>124</v>
      </c>
      <c r="C186" s="13" t="s">
        <v>45</v>
      </c>
      <c r="D186" s="8">
        <v>1291</v>
      </c>
      <c r="E186" s="8">
        <v>1287</v>
      </c>
      <c r="F186" s="8">
        <v>35468.17</v>
      </c>
      <c r="G186" s="8">
        <v>1871373</v>
      </c>
      <c r="H186" s="8">
        <v>444805.47</v>
      </c>
      <c r="I186" s="8">
        <v>62873</v>
      </c>
      <c r="J186" s="8">
        <v>391217.47</v>
      </c>
      <c r="K186" s="8">
        <v>1864011.84</v>
      </c>
      <c r="L186" s="13">
        <f>Table13[[#This Row],[DEMAND]]-Table13[[#This Row],[COLLECTION]]-Table13[[#This Row],[ADJ]]</f>
        <v>-9285</v>
      </c>
      <c r="N186" s="20">
        <f>Table13[[#This Row],[COLLECTION]]+Table13[[#This Row],[ADJ]]</f>
        <v>454090.47</v>
      </c>
      <c r="O186" s="21">
        <f>N186/Table13[[#This Row],[DEMAND]]*100</f>
        <v>102.08742936547071</v>
      </c>
    </row>
    <row r="187" spans="1:15" hidden="1" x14ac:dyDescent="0.25">
      <c r="A187" s="8" t="s">
        <v>123</v>
      </c>
      <c r="B187" s="8" t="s">
        <v>124</v>
      </c>
      <c r="C187" s="13" t="s">
        <v>59</v>
      </c>
      <c r="D187" s="8">
        <v>0</v>
      </c>
      <c r="E187" s="8">
        <v>0</v>
      </c>
      <c r="F187" s="8">
        <v>0</v>
      </c>
      <c r="G187" s="8">
        <v>4800</v>
      </c>
      <c r="H187" s="8">
        <v>0</v>
      </c>
      <c r="I187" s="8">
        <v>0</v>
      </c>
      <c r="J187" s="8">
        <v>0</v>
      </c>
      <c r="K187" s="8">
        <v>4800</v>
      </c>
      <c r="L187" s="13">
        <f>Table13[[#This Row],[DEMAND]]-Table13[[#This Row],[COLLECTION]]-Table13[[#This Row],[ADJ]]</f>
        <v>0</v>
      </c>
      <c r="N187" s="20">
        <f>Table13[[#This Row],[COLLECTION]]+Table13[[#This Row],[ADJ]]</f>
        <v>0</v>
      </c>
      <c r="O187" s="21" t="e">
        <f>N187/Table13[[#This Row],[DEMAND]]*100</f>
        <v>#DIV/0!</v>
      </c>
    </row>
    <row r="188" spans="1:15" hidden="1" x14ac:dyDescent="0.25">
      <c r="A188" s="8" t="s">
        <v>123</v>
      </c>
      <c r="B188" s="8" t="s">
        <v>124</v>
      </c>
      <c r="C188" s="13" t="s">
        <v>47</v>
      </c>
      <c r="D188" s="8">
        <v>18</v>
      </c>
      <c r="E188" s="8">
        <v>18</v>
      </c>
      <c r="F188" s="8">
        <v>9381.14</v>
      </c>
      <c r="G188" s="8">
        <v>-2300</v>
      </c>
      <c r="H188" s="8">
        <v>91410</v>
      </c>
      <c r="I188" s="8">
        <v>91450</v>
      </c>
      <c r="J188" s="8">
        <v>0</v>
      </c>
      <c r="K188" s="8">
        <v>-2325.84</v>
      </c>
      <c r="L188" s="13">
        <f>Table13[[#This Row],[DEMAND]]-Table13[[#This Row],[COLLECTION]]-Table13[[#This Row],[ADJ]]</f>
        <v>-40</v>
      </c>
      <c r="N188" s="20">
        <f>Table13[[#This Row],[COLLECTION]]+Table13[[#This Row],[ADJ]]</f>
        <v>91450</v>
      </c>
      <c r="O188" s="21">
        <f>N188/Table13[[#This Row],[DEMAND]]*100</f>
        <v>100.04375888852424</v>
      </c>
    </row>
    <row r="189" spans="1:15" hidden="1" x14ac:dyDescent="0.25">
      <c r="A189" s="8" t="s">
        <v>123</v>
      </c>
      <c r="B189" s="8" t="s">
        <v>124</v>
      </c>
      <c r="C189" s="13" t="s">
        <v>52</v>
      </c>
      <c r="D189" s="8">
        <v>23</v>
      </c>
      <c r="E189" s="8">
        <v>23</v>
      </c>
      <c r="F189" s="8">
        <v>1783.58</v>
      </c>
      <c r="G189" s="8">
        <v>20755</v>
      </c>
      <c r="H189" s="8">
        <v>25292</v>
      </c>
      <c r="I189" s="8">
        <v>26676</v>
      </c>
      <c r="J189" s="8">
        <v>0</v>
      </c>
      <c r="K189" s="8">
        <v>19493.47</v>
      </c>
      <c r="L189" s="13">
        <f>Table13[[#This Row],[DEMAND]]-Table13[[#This Row],[COLLECTION]]-Table13[[#This Row],[ADJ]]</f>
        <v>-1384</v>
      </c>
      <c r="N189" s="20">
        <f>Table13[[#This Row],[COLLECTION]]+Table13[[#This Row],[ADJ]]</f>
        <v>26676</v>
      </c>
      <c r="O189" s="21">
        <f>N189/Table13[[#This Row],[DEMAND]]*100</f>
        <v>105.47208603510991</v>
      </c>
    </row>
    <row r="190" spans="1:15" hidden="1" x14ac:dyDescent="0.25">
      <c r="A190" s="8" t="s">
        <v>123</v>
      </c>
      <c r="B190" s="8" t="s">
        <v>124</v>
      </c>
      <c r="C190" s="13" t="s">
        <v>61</v>
      </c>
      <c r="D190" s="8">
        <v>35</v>
      </c>
      <c r="E190" s="8">
        <v>35</v>
      </c>
      <c r="F190" s="8">
        <v>69451</v>
      </c>
      <c r="G190" s="8">
        <v>20109845</v>
      </c>
      <c r="H190" s="8">
        <v>568107</v>
      </c>
      <c r="I190" s="8">
        <v>99000</v>
      </c>
      <c r="J190" s="8">
        <v>0</v>
      </c>
      <c r="K190" s="8">
        <v>20692654.719999999</v>
      </c>
      <c r="L190" s="13">
        <f>Table13[[#This Row],[DEMAND]]-Table13[[#This Row],[COLLECTION]]-Table13[[#This Row],[ADJ]]</f>
        <v>469107</v>
      </c>
      <c r="N190" s="20">
        <f>Table13[[#This Row],[COLLECTION]]+Table13[[#This Row],[ADJ]]</f>
        <v>99000</v>
      </c>
      <c r="O190" s="21">
        <f>N190/Table13[[#This Row],[DEMAND]]*100</f>
        <v>17.426294694485371</v>
      </c>
    </row>
    <row r="191" spans="1:15" hidden="1" x14ac:dyDescent="0.25">
      <c r="A191" s="8" t="s">
        <v>123</v>
      </c>
      <c r="B191" s="8" t="s">
        <v>124</v>
      </c>
      <c r="C191" s="13" t="s">
        <v>54</v>
      </c>
      <c r="D191" s="8">
        <v>28</v>
      </c>
      <c r="E191" s="8">
        <v>28</v>
      </c>
      <c r="F191" s="8">
        <v>10537</v>
      </c>
      <c r="G191" s="8">
        <v>552268</v>
      </c>
      <c r="H191" s="8">
        <v>101827</v>
      </c>
      <c r="I191" s="8">
        <v>0</v>
      </c>
      <c r="J191" s="8">
        <v>0</v>
      </c>
      <c r="K191" s="8">
        <v>657472.97</v>
      </c>
      <c r="L191" s="13">
        <f>Table13[[#This Row],[DEMAND]]-Table13[[#This Row],[COLLECTION]]-Table13[[#This Row],[ADJ]]</f>
        <v>101827</v>
      </c>
      <c r="N191" s="20">
        <f>Table13[[#This Row],[COLLECTION]]+Table13[[#This Row],[ADJ]]</f>
        <v>0</v>
      </c>
      <c r="O191" s="21">
        <f>N191/Table13[[#This Row],[DEMAND]]*100</f>
        <v>0</v>
      </c>
    </row>
    <row r="192" spans="1:15" hidden="1" x14ac:dyDescent="0.25">
      <c r="A192" s="8" t="s">
        <v>123</v>
      </c>
      <c r="B192" s="8" t="s">
        <v>124</v>
      </c>
      <c r="C192" s="13" t="s">
        <v>56</v>
      </c>
      <c r="D192" s="8">
        <v>1</v>
      </c>
      <c r="E192" s="8">
        <v>1</v>
      </c>
      <c r="F192" s="8">
        <v>564</v>
      </c>
      <c r="G192" s="8">
        <v>-27417</v>
      </c>
      <c r="H192" s="8">
        <v>7234</v>
      </c>
      <c r="I192" s="8">
        <v>4000</v>
      </c>
      <c r="J192" s="8">
        <v>0</v>
      </c>
      <c r="K192" s="8">
        <v>-24182</v>
      </c>
      <c r="L192" s="13">
        <f>Table13[[#This Row],[DEMAND]]-Table13[[#This Row],[COLLECTION]]-Table13[[#This Row],[ADJ]]</f>
        <v>3234</v>
      </c>
      <c r="N192" s="20">
        <f>Table13[[#This Row],[COLLECTION]]+Table13[[#This Row],[ADJ]]</f>
        <v>4000</v>
      </c>
      <c r="O192" s="21">
        <f>N192/Table13[[#This Row],[DEMAND]]*100</f>
        <v>55.294442908487696</v>
      </c>
    </row>
    <row r="193" spans="1:15" hidden="1" x14ac:dyDescent="0.25">
      <c r="A193" s="8" t="s">
        <v>125</v>
      </c>
      <c r="B193" s="8" t="s">
        <v>126</v>
      </c>
      <c r="C193" s="13" t="s">
        <v>45</v>
      </c>
      <c r="D193" s="8">
        <v>1288</v>
      </c>
      <c r="E193" s="8">
        <v>1288</v>
      </c>
      <c r="F193" s="8">
        <v>18900.12</v>
      </c>
      <c r="G193" s="8">
        <v>3502817</v>
      </c>
      <c r="H193" s="8">
        <v>337236.32</v>
      </c>
      <c r="I193" s="8">
        <v>54324</v>
      </c>
      <c r="J193" s="8">
        <v>301575.32</v>
      </c>
      <c r="K193" s="8">
        <v>3495827.62</v>
      </c>
      <c r="L193" s="13">
        <f>Table13[[#This Row],[DEMAND]]-Table13[[#This Row],[COLLECTION]]-Table13[[#This Row],[ADJ]]</f>
        <v>-18663</v>
      </c>
      <c r="N193" s="20">
        <f>Table13[[#This Row],[COLLECTION]]+Table13[[#This Row],[ADJ]]</f>
        <v>355899.32</v>
      </c>
      <c r="O193" s="21">
        <f>N193/Table13[[#This Row],[DEMAND]]*100</f>
        <v>105.53410142774658</v>
      </c>
    </row>
    <row r="194" spans="1:15" hidden="1" x14ac:dyDescent="0.25">
      <c r="A194" s="8" t="s">
        <v>125</v>
      </c>
      <c r="B194" s="8" t="s">
        <v>126</v>
      </c>
      <c r="C194" s="13" t="s">
        <v>59</v>
      </c>
      <c r="D194" s="8">
        <v>1</v>
      </c>
      <c r="E194" s="8">
        <v>1</v>
      </c>
      <c r="F194" s="8">
        <v>3</v>
      </c>
      <c r="G194" s="8">
        <v>45596</v>
      </c>
      <c r="H194" s="8">
        <v>223.48</v>
      </c>
      <c r="I194" s="8">
        <v>0</v>
      </c>
      <c r="J194" s="8">
        <v>213.48</v>
      </c>
      <c r="K194" s="8">
        <v>45613.83</v>
      </c>
      <c r="L194" s="13">
        <f>Table13[[#This Row],[DEMAND]]-Table13[[#This Row],[COLLECTION]]-Table13[[#This Row],[ADJ]]</f>
        <v>10</v>
      </c>
      <c r="N194" s="20">
        <f>Table13[[#This Row],[COLLECTION]]+Table13[[#This Row],[ADJ]]</f>
        <v>213.48</v>
      </c>
      <c r="O194" s="21">
        <f>N194/Table13[[#This Row],[DEMAND]]*100</f>
        <v>95.525326651154458</v>
      </c>
    </row>
    <row r="195" spans="1:15" hidden="1" x14ac:dyDescent="0.25">
      <c r="A195" s="8" t="s">
        <v>125</v>
      </c>
      <c r="B195" s="8" t="s">
        <v>126</v>
      </c>
      <c r="C195" s="13" t="s">
        <v>47</v>
      </c>
      <c r="D195" s="8">
        <v>14</v>
      </c>
      <c r="E195" s="8">
        <v>14</v>
      </c>
      <c r="F195" s="8">
        <v>5649.41</v>
      </c>
      <c r="G195" s="8">
        <v>23899</v>
      </c>
      <c r="H195" s="8">
        <v>57263</v>
      </c>
      <c r="I195" s="8">
        <v>57501.47</v>
      </c>
      <c r="J195" s="8">
        <v>0</v>
      </c>
      <c r="K195" s="8">
        <v>23720.87</v>
      </c>
      <c r="L195" s="13">
        <f>Table13[[#This Row],[DEMAND]]-Table13[[#This Row],[COLLECTION]]-Table13[[#This Row],[ADJ]]</f>
        <v>-238.47000000000116</v>
      </c>
      <c r="N195" s="20">
        <f>Table13[[#This Row],[COLLECTION]]+Table13[[#This Row],[ADJ]]</f>
        <v>57501.47</v>
      </c>
      <c r="O195" s="21">
        <f>N195/Table13[[#This Row],[DEMAND]]*100</f>
        <v>100.41644692034997</v>
      </c>
    </row>
    <row r="196" spans="1:15" hidden="1" x14ac:dyDescent="0.25">
      <c r="A196" s="8" t="s">
        <v>125</v>
      </c>
      <c r="B196" s="8" t="s">
        <v>126</v>
      </c>
      <c r="C196" s="13" t="s">
        <v>50</v>
      </c>
      <c r="D196" s="8">
        <v>10</v>
      </c>
      <c r="E196" s="8">
        <v>0</v>
      </c>
      <c r="F196" s="8">
        <v>0</v>
      </c>
      <c r="G196" s="8">
        <v>-22303.179</v>
      </c>
      <c r="H196" s="8">
        <v>0</v>
      </c>
      <c r="I196" s="8">
        <v>0</v>
      </c>
      <c r="J196" s="8">
        <v>94442.17</v>
      </c>
      <c r="K196" s="8">
        <v>-116745.349</v>
      </c>
      <c r="L196" s="13">
        <f>Table13[[#This Row],[DEMAND]]-Table13[[#This Row],[COLLECTION]]-Table13[[#This Row],[ADJ]]</f>
        <v>-94442.17</v>
      </c>
      <c r="N196" s="20">
        <f>Table13[[#This Row],[COLLECTION]]+Table13[[#This Row],[ADJ]]</f>
        <v>94442.17</v>
      </c>
      <c r="O196" s="21" t="e">
        <f>N196/Table13[[#This Row],[DEMAND]]*100</f>
        <v>#DIV/0!</v>
      </c>
    </row>
    <row r="197" spans="1:15" hidden="1" x14ac:dyDescent="0.25">
      <c r="A197" s="8" t="s">
        <v>125</v>
      </c>
      <c r="B197" s="8" t="s">
        <v>126</v>
      </c>
      <c r="C197" s="13" t="s">
        <v>52</v>
      </c>
      <c r="D197" s="8">
        <v>17</v>
      </c>
      <c r="E197" s="8">
        <v>16</v>
      </c>
      <c r="F197" s="8">
        <v>439.89</v>
      </c>
      <c r="G197" s="8">
        <v>61102</v>
      </c>
      <c r="H197" s="8">
        <v>15961</v>
      </c>
      <c r="I197" s="8">
        <v>16336</v>
      </c>
      <c r="J197" s="8">
        <v>0</v>
      </c>
      <c r="K197" s="8">
        <v>60965.24</v>
      </c>
      <c r="L197" s="13">
        <f>Table13[[#This Row],[DEMAND]]-Table13[[#This Row],[COLLECTION]]-Table13[[#This Row],[ADJ]]</f>
        <v>-375</v>
      </c>
      <c r="N197" s="20">
        <f>Table13[[#This Row],[COLLECTION]]+Table13[[#This Row],[ADJ]]</f>
        <v>16336</v>
      </c>
      <c r="O197" s="21">
        <f>N197/Table13[[#This Row],[DEMAND]]*100</f>
        <v>102.34947684982143</v>
      </c>
    </row>
    <row r="198" spans="1:15" hidden="1" x14ac:dyDescent="0.25">
      <c r="A198" s="8" t="s">
        <v>125</v>
      </c>
      <c r="B198" s="8" t="s">
        <v>126</v>
      </c>
      <c r="C198" s="13" t="s">
        <v>61</v>
      </c>
      <c r="D198" s="8">
        <v>48</v>
      </c>
      <c r="E198" s="8">
        <v>48</v>
      </c>
      <c r="F198" s="8">
        <v>143261</v>
      </c>
      <c r="G198" s="8">
        <v>37555620</v>
      </c>
      <c r="H198" s="8">
        <v>1249199</v>
      </c>
      <c r="I198" s="8">
        <v>0</v>
      </c>
      <c r="J198" s="8">
        <v>0</v>
      </c>
      <c r="K198" s="8">
        <v>39022953.289999999</v>
      </c>
      <c r="L198" s="13">
        <f>Table13[[#This Row],[DEMAND]]-Table13[[#This Row],[COLLECTION]]-Table13[[#This Row],[ADJ]]</f>
        <v>1249199</v>
      </c>
      <c r="N198" s="20">
        <f>Table13[[#This Row],[COLLECTION]]+Table13[[#This Row],[ADJ]]</f>
        <v>0</v>
      </c>
      <c r="O198" s="21">
        <f>N198/Table13[[#This Row],[DEMAND]]*100</f>
        <v>0</v>
      </c>
    </row>
    <row r="199" spans="1:15" hidden="1" x14ac:dyDescent="0.25">
      <c r="A199" s="8" t="s">
        <v>125</v>
      </c>
      <c r="B199" s="8" t="s">
        <v>126</v>
      </c>
      <c r="C199" s="13" t="s">
        <v>54</v>
      </c>
      <c r="D199" s="8">
        <v>8</v>
      </c>
      <c r="E199" s="8">
        <v>8</v>
      </c>
      <c r="F199" s="8">
        <v>908</v>
      </c>
      <c r="G199" s="8">
        <v>204153</v>
      </c>
      <c r="H199" s="8">
        <v>15499</v>
      </c>
      <c r="I199" s="8">
        <v>0</v>
      </c>
      <c r="J199" s="8">
        <v>0</v>
      </c>
      <c r="K199" s="8">
        <v>221679.2</v>
      </c>
      <c r="L199" s="13">
        <f>Table13[[#This Row],[DEMAND]]-Table13[[#This Row],[COLLECTION]]-Table13[[#This Row],[ADJ]]</f>
        <v>15499</v>
      </c>
      <c r="N199" s="20">
        <f>Table13[[#This Row],[COLLECTION]]+Table13[[#This Row],[ADJ]]</f>
        <v>0</v>
      </c>
      <c r="O199" s="21">
        <f>N199/Table13[[#This Row],[DEMAND]]*100</f>
        <v>0</v>
      </c>
    </row>
    <row r="200" spans="1:15" ht="15.75" x14ac:dyDescent="0.25">
      <c r="A200" s="9"/>
      <c r="B200" s="9"/>
      <c r="C200" s="14"/>
      <c r="D200" s="9"/>
      <c r="E200" s="9"/>
      <c r="F200" s="9"/>
      <c r="G200" s="9"/>
      <c r="H200" s="9"/>
      <c r="I200" s="9"/>
      <c r="J200" s="9"/>
      <c r="K200" s="9"/>
      <c r="L200" s="14">
        <f>Table13[[#This Row],[DEMAND]]-Table13[[#This Row],[COLLECTION]]-Table13[[#This Row],[ADJ]]</f>
        <v>0</v>
      </c>
      <c r="N200" s="20"/>
      <c r="O200" s="21"/>
    </row>
    <row r="201" spans="1:15" ht="15.75" x14ac:dyDescent="0.25">
      <c r="A201" s="9" t="s">
        <v>127</v>
      </c>
      <c r="B201" s="9" t="s">
        <v>128</v>
      </c>
      <c r="C201" s="14" t="s">
        <v>45</v>
      </c>
      <c r="D201" s="9">
        <v>1467</v>
      </c>
      <c r="E201" s="9">
        <v>1463</v>
      </c>
      <c r="F201" s="9">
        <v>50719.23</v>
      </c>
      <c r="G201" s="9">
        <v>5694320</v>
      </c>
      <c r="H201" s="9">
        <v>584655.18000000005</v>
      </c>
      <c r="I201" s="9">
        <v>74668</v>
      </c>
      <c r="J201" s="9">
        <v>523689.18</v>
      </c>
      <c r="K201" s="9">
        <v>5692063.9100000001</v>
      </c>
      <c r="L201" s="14">
        <f>Table13[[#This Row],[DEMAND]]-Table13[[#This Row],[COLLECTION]]-Table13[[#This Row],[ADJ]]</f>
        <v>-13701.999999999942</v>
      </c>
      <c r="N201" s="20">
        <f>Table13[[#This Row],[COLLECTION]]+Table13[[#This Row],[ADJ]]</f>
        <v>598357.17999999993</v>
      </c>
      <c r="O201" s="21">
        <f>N201/Table13[[#This Row],[DEMAND]]*100</f>
        <v>102.34360362632893</v>
      </c>
    </row>
    <row r="202" spans="1:15" ht="15.75" x14ac:dyDescent="0.25">
      <c r="A202" s="9" t="s">
        <v>127</v>
      </c>
      <c r="B202" s="9" t="s">
        <v>128</v>
      </c>
      <c r="C202" s="14" t="s">
        <v>59</v>
      </c>
      <c r="D202" s="9">
        <v>1</v>
      </c>
      <c r="E202" s="9">
        <v>1</v>
      </c>
      <c r="F202" s="9">
        <v>5</v>
      </c>
      <c r="G202" s="9">
        <v>-2438</v>
      </c>
      <c r="H202" s="9">
        <v>229.14</v>
      </c>
      <c r="I202" s="9">
        <v>0</v>
      </c>
      <c r="J202" s="9">
        <v>229.14</v>
      </c>
      <c r="K202" s="9">
        <v>-2438</v>
      </c>
      <c r="L202" s="14">
        <f>Table13[[#This Row],[DEMAND]]-Table13[[#This Row],[COLLECTION]]-Table13[[#This Row],[ADJ]]</f>
        <v>0</v>
      </c>
      <c r="N202" s="20">
        <f>Table13[[#This Row],[COLLECTION]]+Table13[[#This Row],[ADJ]]</f>
        <v>229.14</v>
      </c>
      <c r="O202" s="21">
        <f>N202/Table13[[#This Row],[DEMAND]]*100</f>
        <v>100</v>
      </c>
    </row>
    <row r="203" spans="1:15" ht="15.75" x14ac:dyDescent="0.25">
      <c r="A203" s="9" t="s">
        <v>127</v>
      </c>
      <c r="B203" s="9" t="s">
        <v>128</v>
      </c>
      <c r="C203" s="14" t="s">
        <v>47</v>
      </c>
      <c r="D203" s="9">
        <v>43</v>
      </c>
      <c r="E203" s="9">
        <v>43</v>
      </c>
      <c r="F203" s="9">
        <v>8654.49</v>
      </c>
      <c r="G203" s="9">
        <v>9941.1</v>
      </c>
      <c r="H203" s="9">
        <v>90302</v>
      </c>
      <c r="I203" s="9">
        <v>90956</v>
      </c>
      <c r="J203" s="9">
        <v>0</v>
      </c>
      <c r="K203" s="9">
        <v>9330.57</v>
      </c>
      <c r="L203" s="14">
        <f>Table13[[#This Row],[DEMAND]]-Table13[[#This Row],[COLLECTION]]-Table13[[#This Row],[ADJ]]</f>
        <v>-654</v>
      </c>
      <c r="N203" s="20">
        <f>Table13[[#This Row],[COLLECTION]]+Table13[[#This Row],[ADJ]]</f>
        <v>90956</v>
      </c>
      <c r="O203" s="21">
        <f>N203/Table13[[#This Row],[DEMAND]]*100</f>
        <v>100.72423645101991</v>
      </c>
    </row>
    <row r="204" spans="1:15" ht="15.75" x14ac:dyDescent="0.25">
      <c r="A204" s="9" t="s">
        <v>127</v>
      </c>
      <c r="B204" s="9" t="s">
        <v>128</v>
      </c>
      <c r="C204" s="14" t="s">
        <v>52</v>
      </c>
      <c r="D204" s="9">
        <v>43</v>
      </c>
      <c r="E204" s="9">
        <v>43</v>
      </c>
      <c r="F204" s="9">
        <v>10617.18</v>
      </c>
      <c r="G204" s="9">
        <v>124511</v>
      </c>
      <c r="H204" s="9">
        <v>90628.72</v>
      </c>
      <c r="I204" s="9">
        <v>77082</v>
      </c>
      <c r="J204" s="9">
        <v>13830.72</v>
      </c>
      <c r="K204" s="9">
        <v>124289.27</v>
      </c>
      <c r="L204" s="14">
        <f>Table13[[#This Row],[DEMAND]]-Table13[[#This Row],[COLLECTION]]-Table13[[#This Row],[ADJ]]</f>
        <v>-283.99999999999818</v>
      </c>
      <c r="N204" s="20">
        <f>Table13[[#This Row],[COLLECTION]]+Table13[[#This Row],[ADJ]]</f>
        <v>90912.72</v>
      </c>
      <c r="O204" s="21">
        <f>N204/Table13[[#This Row],[DEMAND]]*100</f>
        <v>100.31336644719246</v>
      </c>
    </row>
    <row r="205" spans="1:15" hidden="1" x14ac:dyDescent="0.25">
      <c r="A205" s="8" t="s">
        <v>129</v>
      </c>
      <c r="B205" s="8" t="s">
        <v>130</v>
      </c>
      <c r="C205" s="13" t="s">
        <v>45</v>
      </c>
      <c r="D205" s="8">
        <v>1157</v>
      </c>
      <c r="E205" s="8">
        <v>1157</v>
      </c>
      <c r="F205" s="8">
        <v>35279.769999999997</v>
      </c>
      <c r="G205" s="8">
        <v>1354392.87</v>
      </c>
      <c r="H205" s="8">
        <v>421556.22</v>
      </c>
      <c r="I205" s="8">
        <v>71101</v>
      </c>
      <c r="J205" s="8">
        <v>363028.22</v>
      </c>
      <c r="K205" s="8">
        <v>1344384.52</v>
      </c>
      <c r="L205" s="13">
        <f>Table13[[#This Row],[DEMAND]]-Table13[[#This Row],[COLLECTION]]-Table13[[#This Row],[ADJ]]</f>
        <v>-12573</v>
      </c>
      <c r="N205" s="20">
        <f>Table13[[#This Row],[COLLECTION]]+Table13[[#This Row],[ADJ]]</f>
        <v>434129.22</v>
      </c>
      <c r="O205" s="21">
        <f>N205/Table13[[#This Row],[DEMAND]]*100</f>
        <v>102.98252033856836</v>
      </c>
    </row>
    <row r="206" spans="1:15" hidden="1" x14ac:dyDescent="0.25">
      <c r="A206" s="8" t="s">
        <v>129</v>
      </c>
      <c r="B206" s="8" t="s">
        <v>130</v>
      </c>
      <c r="C206" s="13" t="s">
        <v>59</v>
      </c>
      <c r="D206" s="8">
        <v>2</v>
      </c>
      <c r="E206" s="8">
        <v>2</v>
      </c>
      <c r="F206" s="8">
        <v>7</v>
      </c>
      <c r="G206" s="8">
        <v>1795</v>
      </c>
      <c r="H206" s="8">
        <v>646</v>
      </c>
      <c r="I206" s="8">
        <v>905</v>
      </c>
      <c r="J206" s="8">
        <v>0</v>
      </c>
      <c r="K206" s="8">
        <v>1556.86</v>
      </c>
      <c r="L206" s="13">
        <f>Table13[[#This Row],[DEMAND]]-Table13[[#This Row],[COLLECTION]]-Table13[[#This Row],[ADJ]]</f>
        <v>-259</v>
      </c>
      <c r="N206" s="20">
        <f>Table13[[#This Row],[COLLECTION]]+Table13[[#This Row],[ADJ]]</f>
        <v>905</v>
      </c>
      <c r="O206" s="21">
        <f>N206/Table13[[#This Row],[DEMAND]]*100</f>
        <v>140.09287925696594</v>
      </c>
    </row>
    <row r="207" spans="1:15" hidden="1" x14ac:dyDescent="0.25">
      <c r="A207" s="8" t="s">
        <v>129</v>
      </c>
      <c r="B207" s="8" t="s">
        <v>130</v>
      </c>
      <c r="C207" s="13" t="s">
        <v>47</v>
      </c>
      <c r="D207" s="8">
        <v>55</v>
      </c>
      <c r="E207" s="8">
        <v>55</v>
      </c>
      <c r="F207" s="8">
        <v>3928.26</v>
      </c>
      <c r="G207" s="8">
        <v>4586</v>
      </c>
      <c r="H207" s="8">
        <v>48584</v>
      </c>
      <c r="I207" s="8">
        <v>48619</v>
      </c>
      <c r="J207" s="8">
        <v>0</v>
      </c>
      <c r="K207" s="8">
        <v>4587.47</v>
      </c>
      <c r="L207" s="13">
        <f>Table13[[#This Row],[DEMAND]]-Table13[[#This Row],[COLLECTION]]-Table13[[#This Row],[ADJ]]</f>
        <v>-35</v>
      </c>
      <c r="N207" s="20">
        <f>Table13[[#This Row],[COLLECTION]]+Table13[[#This Row],[ADJ]]</f>
        <v>48619</v>
      </c>
      <c r="O207" s="21">
        <f>N207/Table13[[#This Row],[DEMAND]]*100</f>
        <v>100.07204017783633</v>
      </c>
    </row>
    <row r="208" spans="1:15" hidden="1" x14ac:dyDescent="0.25">
      <c r="A208" s="8" t="s">
        <v>129</v>
      </c>
      <c r="B208" s="8" t="s">
        <v>130</v>
      </c>
      <c r="C208" s="13" t="s">
        <v>52</v>
      </c>
      <c r="D208" s="8">
        <v>16</v>
      </c>
      <c r="E208" s="8">
        <v>16</v>
      </c>
      <c r="F208" s="8">
        <v>1823.21</v>
      </c>
      <c r="G208" s="8">
        <v>29011</v>
      </c>
      <c r="H208" s="8">
        <v>21172</v>
      </c>
      <c r="I208" s="8">
        <v>21173</v>
      </c>
      <c r="J208" s="8">
        <v>0</v>
      </c>
      <c r="K208" s="8">
        <v>29064.39</v>
      </c>
      <c r="L208" s="13">
        <f>Table13[[#This Row],[DEMAND]]-Table13[[#This Row],[COLLECTION]]-Table13[[#This Row],[ADJ]]</f>
        <v>-1</v>
      </c>
      <c r="N208" s="20">
        <f>Table13[[#This Row],[COLLECTION]]+Table13[[#This Row],[ADJ]]</f>
        <v>21173</v>
      </c>
      <c r="O208" s="21">
        <f>N208/Table13[[#This Row],[DEMAND]]*100</f>
        <v>100.0047232193463</v>
      </c>
    </row>
    <row r="209" spans="1:15" hidden="1" x14ac:dyDescent="0.25">
      <c r="A209" s="8" t="s">
        <v>129</v>
      </c>
      <c r="B209" s="8" t="s">
        <v>130</v>
      </c>
      <c r="C209" s="13" t="s">
        <v>61</v>
      </c>
      <c r="D209" s="8">
        <v>37</v>
      </c>
      <c r="E209" s="8">
        <v>37</v>
      </c>
      <c r="F209" s="8">
        <v>47291</v>
      </c>
      <c r="G209" s="8">
        <v>20669099</v>
      </c>
      <c r="H209" s="8">
        <v>444775</v>
      </c>
      <c r="I209" s="8">
        <v>0</v>
      </c>
      <c r="J209" s="8">
        <v>0</v>
      </c>
      <c r="K209" s="8">
        <v>21185516.27</v>
      </c>
      <c r="L209" s="13">
        <f>Table13[[#This Row],[DEMAND]]-Table13[[#This Row],[COLLECTION]]-Table13[[#This Row],[ADJ]]</f>
        <v>444775</v>
      </c>
      <c r="N209" s="20">
        <f>Table13[[#This Row],[COLLECTION]]+Table13[[#This Row],[ADJ]]</f>
        <v>0</v>
      </c>
      <c r="O209" s="21">
        <f>N209/Table13[[#This Row],[DEMAND]]*100</f>
        <v>0</v>
      </c>
    </row>
    <row r="210" spans="1:15" hidden="1" x14ac:dyDescent="0.25">
      <c r="A210" s="8" t="s">
        <v>129</v>
      </c>
      <c r="B210" s="8" t="s">
        <v>130</v>
      </c>
      <c r="C210" s="13" t="s">
        <v>54</v>
      </c>
      <c r="D210" s="8">
        <v>19</v>
      </c>
      <c r="E210" s="8">
        <v>19</v>
      </c>
      <c r="F210" s="8">
        <v>3610</v>
      </c>
      <c r="G210" s="8">
        <v>1265431</v>
      </c>
      <c r="H210" s="8">
        <v>47245</v>
      </c>
      <c r="I210" s="8">
        <v>0</v>
      </c>
      <c r="J210" s="8">
        <v>0</v>
      </c>
      <c r="K210" s="8">
        <v>1320895.23</v>
      </c>
      <c r="L210" s="13">
        <f>Table13[[#This Row],[DEMAND]]-Table13[[#This Row],[COLLECTION]]-Table13[[#This Row],[ADJ]]</f>
        <v>47245</v>
      </c>
      <c r="N210" s="20">
        <f>Table13[[#This Row],[COLLECTION]]+Table13[[#This Row],[ADJ]]</f>
        <v>0</v>
      </c>
      <c r="O210" s="21">
        <f>N210/Table13[[#This Row],[DEMAND]]*100</f>
        <v>0</v>
      </c>
    </row>
    <row r="211" spans="1:15" hidden="1" x14ac:dyDescent="0.25">
      <c r="A211" s="8" t="s">
        <v>129</v>
      </c>
      <c r="B211" s="8" t="s">
        <v>130</v>
      </c>
      <c r="C211" s="13" t="s">
        <v>56</v>
      </c>
      <c r="D211" s="8">
        <v>1</v>
      </c>
      <c r="E211" s="8">
        <v>1</v>
      </c>
      <c r="F211" s="8">
        <v>94</v>
      </c>
      <c r="G211" s="8">
        <v>-7627</v>
      </c>
      <c r="H211" s="8">
        <v>1339</v>
      </c>
      <c r="I211" s="8">
        <v>0</v>
      </c>
      <c r="J211" s="8">
        <v>0</v>
      </c>
      <c r="K211" s="8">
        <v>-6288</v>
      </c>
      <c r="L211" s="13">
        <f>Table13[[#This Row],[DEMAND]]-Table13[[#This Row],[COLLECTION]]-Table13[[#This Row],[ADJ]]</f>
        <v>1339</v>
      </c>
      <c r="N211" s="20">
        <f>Table13[[#This Row],[COLLECTION]]+Table13[[#This Row],[ADJ]]</f>
        <v>0</v>
      </c>
      <c r="O211" s="21">
        <f>N211/Table13[[#This Row],[DEMAND]]*100</f>
        <v>0</v>
      </c>
    </row>
    <row r="212" spans="1:15" hidden="1" x14ac:dyDescent="0.25">
      <c r="A212" s="8" t="s">
        <v>131</v>
      </c>
      <c r="B212" s="8" t="s">
        <v>132</v>
      </c>
      <c r="C212" s="13" t="s">
        <v>47</v>
      </c>
      <c r="D212" s="8">
        <v>1</v>
      </c>
      <c r="E212" s="8">
        <v>1</v>
      </c>
      <c r="F212" s="8">
        <v>4438</v>
      </c>
      <c r="G212" s="8">
        <v>0</v>
      </c>
      <c r="H212" s="8">
        <v>38620</v>
      </c>
      <c r="I212" s="8">
        <v>38620</v>
      </c>
      <c r="J212" s="8">
        <v>0</v>
      </c>
      <c r="K212" s="8">
        <v>0</v>
      </c>
      <c r="L212" s="13">
        <f>Table13[[#This Row],[DEMAND]]-Table13[[#This Row],[COLLECTION]]-Table13[[#This Row],[ADJ]]</f>
        <v>0</v>
      </c>
      <c r="N212" s="20">
        <f>Table13[[#This Row],[COLLECTION]]+Table13[[#This Row],[ADJ]]</f>
        <v>38620</v>
      </c>
      <c r="O212" s="21">
        <f>N212/Table13[[#This Row],[DEMAND]]*100</f>
        <v>100</v>
      </c>
    </row>
    <row r="213" spans="1:15" hidden="1" x14ac:dyDescent="0.25">
      <c r="A213" s="8" t="s">
        <v>131</v>
      </c>
      <c r="B213" s="8" t="s">
        <v>132</v>
      </c>
      <c r="C213" s="13" t="s">
        <v>52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3">
        <f>Table13[[#This Row],[DEMAND]]-Table13[[#This Row],[COLLECTION]]-Table13[[#This Row],[ADJ]]</f>
        <v>0</v>
      </c>
      <c r="N213" s="20">
        <f>Table13[[#This Row],[COLLECTION]]+Table13[[#This Row],[ADJ]]</f>
        <v>0</v>
      </c>
      <c r="O213" s="21" t="e">
        <f>N213/Table13[[#This Row],[DEMAND]]*100</f>
        <v>#DIV/0!</v>
      </c>
    </row>
    <row r="214" spans="1:15" hidden="1" x14ac:dyDescent="0.25">
      <c r="A214" s="8" t="s">
        <v>133</v>
      </c>
      <c r="B214" s="8" t="s">
        <v>134</v>
      </c>
      <c r="C214" s="13" t="s">
        <v>45</v>
      </c>
      <c r="D214" s="8">
        <v>972</v>
      </c>
      <c r="E214" s="8">
        <v>971</v>
      </c>
      <c r="F214" s="8">
        <v>27957.07</v>
      </c>
      <c r="G214" s="8">
        <v>7082568</v>
      </c>
      <c r="H214" s="8">
        <v>371355.92</v>
      </c>
      <c r="I214" s="8">
        <v>100625</v>
      </c>
      <c r="J214" s="8">
        <v>298062.92</v>
      </c>
      <c r="K214" s="8">
        <v>7077123.0700000003</v>
      </c>
      <c r="L214" s="13">
        <f>Table13[[#This Row],[DEMAND]]-Table13[[#This Row],[COLLECTION]]-Table13[[#This Row],[ADJ]]</f>
        <v>-27332</v>
      </c>
      <c r="N214" s="20">
        <f>Table13[[#This Row],[COLLECTION]]+Table13[[#This Row],[ADJ]]</f>
        <v>398687.92</v>
      </c>
      <c r="O214" s="21">
        <f>N214/Table13[[#This Row],[DEMAND]]*100</f>
        <v>107.36005501137559</v>
      </c>
    </row>
    <row r="215" spans="1:15" hidden="1" x14ac:dyDescent="0.25">
      <c r="A215" s="8" t="s">
        <v>133</v>
      </c>
      <c r="B215" s="8" t="s">
        <v>134</v>
      </c>
      <c r="C215" s="13" t="s">
        <v>47</v>
      </c>
      <c r="D215" s="8">
        <v>70</v>
      </c>
      <c r="E215" s="8">
        <v>70</v>
      </c>
      <c r="F215" s="8">
        <v>9579.99</v>
      </c>
      <c r="G215" s="8">
        <v>117077.93</v>
      </c>
      <c r="H215" s="8">
        <v>108034.07</v>
      </c>
      <c r="I215" s="8">
        <v>113663.81</v>
      </c>
      <c r="J215" s="8">
        <v>0</v>
      </c>
      <c r="K215" s="8">
        <v>111931.46</v>
      </c>
      <c r="L215" s="13">
        <f>Table13[[#This Row],[DEMAND]]-Table13[[#This Row],[COLLECTION]]-Table13[[#This Row],[ADJ]]</f>
        <v>-5629.7399999999907</v>
      </c>
      <c r="N215" s="20">
        <f>Table13[[#This Row],[COLLECTION]]+Table13[[#This Row],[ADJ]]</f>
        <v>113663.81</v>
      </c>
      <c r="O215" s="21">
        <f>N215/Table13[[#This Row],[DEMAND]]*100</f>
        <v>105.21107832001515</v>
      </c>
    </row>
    <row r="216" spans="1:15" hidden="1" x14ac:dyDescent="0.25">
      <c r="A216" s="8" t="s">
        <v>133</v>
      </c>
      <c r="B216" s="8" t="s">
        <v>134</v>
      </c>
      <c r="C216" s="13" t="s">
        <v>50</v>
      </c>
      <c r="D216" s="8">
        <v>3</v>
      </c>
      <c r="E216" s="8">
        <v>0</v>
      </c>
      <c r="F216" s="8">
        <v>0</v>
      </c>
      <c r="G216" s="8">
        <v>-11703.806</v>
      </c>
      <c r="H216" s="8">
        <v>0</v>
      </c>
      <c r="I216" s="8">
        <v>0</v>
      </c>
      <c r="J216" s="8">
        <v>12178.93</v>
      </c>
      <c r="K216" s="8">
        <v>-23882.736000000001</v>
      </c>
      <c r="L216" s="13">
        <f>Table13[[#This Row],[DEMAND]]-Table13[[#This Row],[COLLECTION]]-Table13[[#This Row],[ADJ]]</f>
        <v>-12178.93</v>
      </c>
      <c r="N216" s="20">
        <f>Table13[[#This Row],[COLLECTION]]+Table13[[#This Row],[ADJ]]</f>
        <v>12178.93</v>
      </c>
      <c r="O216" s="21" t="e">
        <f>N216/Table13[[#This Row],[DEMAND]]*100</f>
        <v>#DIV/0!</v>
      </c>
    </row>
    <row r="217" spans="1:15" hidden="1" x14ac:dyDescent="0.25">
      <c r="A217" s="8" t="s">
        <v>133</v>
      </c>
      <c r="B217" s="8" t="s">
        <v>134</v>
      </c>
      <c r="C217" s="13" t="s">
        <v>52</v>
      </c>
      <c r="D217" s="8">
        <v>35</v>
      </c>
      <c r="E217" s="8">
        <v>35</v>
      </c>
      <c r="F217" s="8">
        <v>9593.58</v>
      </c>
      <c r="G217" s="8">
        <v>54511</v>
      </c>
      <c r="H217" s="8">
        <v>93750.97</v>
      </c>
      <c r="I217" s="8">
        <v>92500</v>
      </c>
      <c r="J217" s="8">
        <v>1970.97</v>
      </c>
      <c r="K217" s="8">
        <v>54131.82</v>
      </c>
      <c r="L217" s="13">
        <f>Table13[[#This Row],[DEMAND]]-Table13[[#This Row],[COLLECTION]]-Table13[[#This Row],[ADJ]]</f>
        <v>-719.99999999999886</v>
      </c>
      <c r="N217" s="20">
        <f>Table13[[#This Row],[COLLECTION]]+Table13[[#This Row],[ADJ]]</f>
        <v>94470.97</v>
      </c>
      <c r="O217" s="21">
        <f>N217/Table13[[#This Row],[DEMAND]]*100</f>
        <v>100.76799205384222</v>
      </c>
    </row>
    <row r="218" spans="1:15" hidden="1" x14ac:dyDescent="0.25">
      <c r="A218" s="8" t="s">
        <v>133</v>
      </c>
      <c r="B218" s="8" t="s">
        <v>134</v>
      </c>
      <c r="C218" s="13" t="s">
        <v>61</v>
      </c>
      <c r="D218" s="8">
        <v>43</v>
      </c>
      <c r="E218" s="8">
        <v>43</v>
      </c>
      <c r="F218" s="8">
        <v>131339</v>
      </c>
      <c r="G218" s="8">
        <v>26478899</v>
      </c>
      <c r="H218" s="8">
        <v>1089814</v>
      </c>
      <c r="I218" s="8">
        <v>0</v>
      </c>
      <c r="J218" s="8">
        <v>0</v>
      </c>
      <c r="K218" s="8">
        <v>27718380.18</v>
      </c>
      <c r="L218" s="13">
        <f>Table13[[#This Row],[DEMAND]]-Table13[[#This Row],[COLLECTION]]-Table13[[#This Row],[ADJ]]</f>
        <v>1089814</v>
      </c>
      <c r="N218" s="20">
        <f>Table13[[#This Row],[COLLECTION]]+Table13[[#This Row],[ADJ]]</f>
        <v>0</v>
      </c>
      <c r="O218" s="21">
        <f>N218/Table13[[#This Row],[DEMAND]]*100</f>
        <v>0</v>
      </c>
    </row>
    <row r="219" spans="1:15" hidden="1" x14ac:dyDescent="0.25">
      <c r="A219" s="8" t="s">
        <v>133</v>
      </c>
      <c r="B219" s="8" t="s">
        <v>134</v>
      </c>
      <c r="C219" s="13" t="s">
        <v>54</v>
      </c>
      <c r="D219" s="8">
        <v>9</v>
      </c>
      <c r="E219" s="8">
        <v>9</v>
      </c>
      <c r="F219" s="8">
        <v>4380</v>
      </c>
      <c r="G219" s="8">
        <v>2330333</v>
      </c>
      <c r="H219" s="8">
        <v>57600</v>
      </c>
      <c r="I219" s="8">
        <v>0</v>
      </c>
      <c r="J219" s="8">
        <v>0</v>
      </c>
      <c r="K219" s="8">
        <v>2404097.37</v>
      </c>
      <c r="L219" s="13">
        <f>Table13[[#This Row],[DEMAND]]-Table13[[#This Row],[COLLECTION]]-Table13[[#This Row],[ADJ]]</f>
        <v>57600</v>
      </c>
      <c r="N219" s="20">
        <f>Table13[[#This Row],[COLLECTION]]+Table13[[#This Row],[ADJ]]</f>
        <v>0</v>
      </c>
      <c r="O219" s="21">
        <f>N219/Table13[[#This Row],[DEMAND]]*100</f>
        <v>0</v>
      </c>
    </row>
    <row r="220" spans="1:15" hidden="1" x14ac:dyDescent="0.25">
      <c r="A220" s="8" t="s">
        <v>133</v>
      </c>
      <c r="B220" s="8" t="s">
        <v>134</v>
      </c>
      <c r="C220" s="13" t="s">
        <v>56</v>
      </c>
      <c r="D220" s="8">
        <v>3</v>
      </c>
      <c r="E220" s="8">
        <v>3</v>
      </c>
      <c r="F220" s="8">
        <v>6356.8</v>
      </c>
      <c r="G220" s="8">
        <v>-92771</v>
      </c>
      <c r="H220" s="8">
        <v>82270</v>
      </c>
      <c r="I220" s="8">
        <v>17691</v>
      </c>
      <c r="J220" s="8">
        <v>0</v>
      </c>
      <c r="K220" s="8">
        <v>-28133.63</v>
      </c>
      <c r="L220" s="13">
        <f>Table13[[#This Row],[DEMAND]]-Table13[[#This Row],[COLLECTION]]-Table13[[#This Row],[ADJ]]</f>
        <v>64579</v>
      </c>
      <c r="N220" s="20">
        <f>Table13[[#This Row],[COLLECTION]]+Table13[[#This Row],[ADJ]]</f>
        <v>17691</v>
      </c>
      <c r="O220" s="21">
        <f>N220/Table13[[#This Row],[DEMAND]]*100</f>
        <v>21.503585754223899</v>
      </c>
    </row>
    <row r="221" spans="1:15" hidden="1" x14ac:dyDescent="0.25">
      <c r="A221" s="8" t="s">
        <v>135</v>
      </c>
      <c r="B221" s="8" t="s">
        <v>136</v>
      </c>
      <c r="C221" s="13" t="s">
        <v>84</v>
      </c>
      <c r="D221" s="8">
        <v>1</v>
      </c>
      <c r="E221" s="8">
        <v>1</v>
      </c>
      <c r="F221" s="8">
        <v>26863.75</v>
      </c>
      <c r="G221" s="8">
        <v>0</v>
      </c>
      <c r="H221" s="8">
        <v>270595</v>
      </c>
      <c r="I221" s="8">
        <v>270595</v>
      </c>
      <c r="J221" s="8">
        <v>0</v>
      </c>
      <c r="K221" s="8">
        <v>2155.77</v>
      </c>
      <c r="L221" s="13">
        <f>Table13[[#This Row],[DEMAND]]-Table13[[#This Row],[COLLECTION]]-Table13[[#This Row],[ADJ]]</f>
        <v>0</v>
      </c>
      <c r="N221" s="20">
        <f>Table13[[#This Row],[COLLECTION]]+Table13[[#This Row],[ADJ]]</f>
        <v>270595</v>
      </c>
      <c r="O221" s="21">
        <f>N221/Table13[[#This Row],[DEMAND]]*100</f>
        <v>100</v>
      </c>
    </row>
    <row r="222" spans="1:15" hidden="1" x14ac:dyDescent="0.25">
      <c r="A222" s="8" t="s">
        <v>135</v>
      </c>
      <c r="B222" s="8" t="s">
        <v>136</v>
      </c>
      <c r="C222" s="13" t="s">
        <v>45</v>
      </c>
      <c r="D222" s="8">
        <v>1662</v>
      </c>
      <c r="E222" s="8">
        <v>1656</v>
      </c>
      <c r="F222" s="8">
        <v>103762.5</v>
      </c>
      <c r="G222" s="8">
        <v>2329350</v>
      </c>
      <c r="H222" s="8">
        <v>1060676.21</v>
      </c>
      <c r="I222" s="8">
        <v>368770</v>
      </c>
      <c r="J222" s="8">
        <v>700250.91</v>
      </c>
      <c r="K222" s="8">
        <v>2335747.0299999998</v>
      </c>
      <c r="L222" s="13">
        <f>Table13[[#This Row],[DEMAND]]-Table13[[#This Row],[COLLECTION]]-Table13[[#This Row],[ADJ]]</f>
        <v>-8344.7000000000698</v>
      </c>
      <c r="N222" s="20">
        <f>Table13[[#This Row],[COLLECTION]]+Table13[[#This Row],[ADJ]]</f>
        <v>1069020.9100000001</v>
      </c>
      <c r="O222" s="21">
        <f>N222/Table13[[#This Row],[DEMAND]]*100</f>
        <v>100.78673396474125</v>
      </c>
    </row>
    <row r="223" spans="1:15" hidden="1" x14ac:dyDescent="0.25">
      <c r="A223" s="8" t="s">
        <v>135</v>
      </c>
      <c r="B223" s="8" t="s">
        <v>136</v>
      </c>
      <c r="C223" s="13" t="s">
        <v>45</v>
      </c>
      <c r="D223" s="8">
        <v>17</v>
      </c>
      <c r="E223" s="8">
        <v>13</v>
      </c>
      <c r="F223" s="8">
        <v>1052.19</v>
      </c>
      <c r="G223" s="8">
        <v>2259</v>
      </c>
      <c r="H223" s="8">
        <v>10646.6</v>
      </c>
      <c r="I223" s="8">
        <v>7008</v>
      </c>
      <c r="J223" s="8">
        <v>12995.6</v>
      </c>
      <c r="K223" s="8">
        <v>-7029.52</v>
      </c>
      <c r="L223" s="13">
        <f>Table13[[#This Row],[DEMAND]]-Table13[[#This Row],[COLLECTION]]-Table13[[#This Row],[ADJ]]</f>
        <v>-9357</v>
      </c>
      <c r="N223" s="20">
        <f>Table13[[#This Row],[COLLECTION]]+Table13[[#This Row],[ADJ]]</f>
        <v>20003.599999999999</v>
      </c>
      <c r="O223" s="21">
        <f>N223/Table13[[#This Row],[DEMAND]]*100</f>
        <v>187.88721281911594</v>
      </c>
    </row>
    <row r="224" spans="1:15" hidden="1" x14ac:dyDescent="0.25">
      <c r="A224" s="8" t="s">
        <v>135</v>
      </c>
      <c r="B224" s="8" t="s">
        <v>136</v>
      </c>
      <c r="C224" s="13" t="s">
        <v>59</v>
      </c>
      <c r="D224" s="8">
        <v>10</v>
      </c>
      <c r="E224" s="8">
        <v>10</v>
      </c>
      <c r="F224" s="8">
        <v>1344</v>
      </c>
      <c r="G224" s="8">
        <v>57424</v>
      </c>
      <c r="H224" s="8">
        <v>26991</v>
      </c>
      <c r="I224" s="8">
        <v>66946</v>
      </c>
      <c r="J224" s="8">
        <v>1466</v>
      </c>
      <c r="K224" s="8">
        <v>16999.939999999999</v>
      </c>
      <c r="L224" s="13">
        <f>Table13[[#This Row],[DEMAND]]-Table13[[#This Row],[COLLECTION]]-Table13[[#This Row],[ADJ]]</f>
        <v>-41421</v>
      </c>
      <c r="N224" s="20">
        <f>Table13[[#This Row],[COLLECTION]]+Table13[[#This Row],[ADJ]]</f>
        <v>68412</v>
      </c>
      <c r="O224" s="21">
        <f>N224/Table13[[#This Row],[DEMAND]]*100</f>
        <v>253.46226519951097</v>
      </c>
    </row>
    <row r="225" spans="1:15" hidden="1" x14ac:dyDescent="0.25">
      <c r="A225" s="8" t="s">
        <v>135</v>
      </c>
      <c r="B225" s="8" t="s">
        <v>136</v>
      </c>
      <c r="C225" s="13" t="s">
        <v>47</v>
      </c>
      <c r="D225" s="8">
        <v>264</v>
      </c>
      <c r="E225" s="8">
        <v>264</v>
      </c>
      <c r="F225" s="8">
        <v>35166.68</v>
      </c>
      <c r="G225" s="8">
        <v>171715</v>
      </c>
      <c r="H225" s="8">
        <v>441578</v>
      </c>
      <c r="I225" s="8">
        <v>458293.53</v>
      </c>
      <c r="J225" s="8">
        <v>6710</v>
      </c>
      <c r="K225" s="8">
        <v>150153.67000000001</v>
      </c>
      <c r="L225" s="13">
        <f>Table13[[#This Row],[DEMAND]]-Table13[[#This Row],[COLLECTION]]-Table13[[#This Row],[ADJ]]</f>
        <v>-23425.530000000028</v>
      </c>
      <c r="N225" s="20">
        <f>Table13[[#This Row],[COLLECTION]]+Table13[[#This Row],[ADJ]]</f>
        <v>465003.53</v>
      </c>
      <c r="O225" s="21">
        <f>N225/Table13[[#This Row],[DEMAND]]*100</f>
        <v>105.30495858036406</v>
      </c>
    </row>
    <row r="226" spans="1:15" hidden="1" x14ac:dyDescent="0.25">
      <c r="A226" s="8" t="s">
        <v>135</v>
      </c>
      <c r="B226" s="8" t="s">
        <v>136</v>
      </c>
      <c r="C226" s="13" t="s">
        <v>47</v>
      </c>
      <c r="D226" s="8">
        <v>6</v>
      </c>
      <c r="E226" s="8">
        <v>6</v>
      </c>
      <c r="F226" s="8">
        <v>651.55999999999995</v>
      </c>
      <c r="G226" s="8">
        <v>-5168</v>
      </c>
      <c r="H226" s="8">
        <v>7802</v>
      </c>
      <c r="I226" s="8">
        <v>6373</v>
      </c>
      <c r="J226" s="8">
        <v>0</v>
      </c>
      <c r="K226" s="8">
        <v>-3655.58</v>
      </c>
      <c r="L226" s="13">
        <f>Table13[[#This Row],[DEMAND]]-Table13[[#This Row],[COLLECTION]]-Table13[[#This Row],[ADJ]]</f>
        <v>1429</v>
      </c>
      <c r="N226" s="20">
        <f>Table13[[#This Row],[COLLECTION]]+Table13[[#This Row],[ADJ]]</f>
        <v>6373</v>
      </c>
      <c r="O226" s="21">
        <f>N226/Table13[[#This Row],[DEMAND]]*100</f>
        <v>81.684183542681367</v>
      </c>
    </row>
    <row r="227" spans="1:15" hidden="1" x14ac:dyDescent="0.25">
      <c r="A227" s="8" t="s">
        <v>135</v>
      </c>
      <c r="B227" s="8" t="s">
        <v>136</v>
      </c>
      <c r="C227" s="13" t="s">
        <v>52</v>
      </c>
      <c r="D227" s="8">
        <v>2</v>
      </c>
      <c r="E227" s="8">
        <v>2</v>
      </c>
      <c r="F227" s="8">
        <v>30</v>
      </c>
      <c r="G227" s="8">
        <v>-2050</v>
      </c>
      <c r="H227" s="8">
        <v>4095</v>
      </c>
      <c r="I227" s="8">
        <v>300</v>
      </c>
      <c r="J227" s="8">
        <v>0</v>
      </c>
      <c r="K227" s="8">
        <v>1745</v>
      </c>
      <c r="L227" s="13">
        <f>Table13[[#This Row],[DEMAND]]-Table13[[#This Row],[COLLECTION]]-Table13[[#This Row],[ADJ]]</f>
        <v>3795</v>
      </c>
      <c r="N227" s="20">
        <f>Table13[[#This Row],[COLLECTION]]+Table13[[#This Row],[ADJ]]</f>
        <v>300</v>
      </c>
      <c r="O227" s="21">
        <f>N227/Table13[[#This Row],[DEMAND]]*100</f>
        <v>7.3260073260073266</v>
      </c>
    </row>
    <row r="228" spans="1:15" hidden="1" x14ac:dyDescent="0.25">
      <c r="A228" s="8" t="s">
        <v>135</v>
      </c>
      <c r="B228" s="8" t="s">
        <v>136</v>
      </c>
      <c r="C228" s="13" t="s">
        <v>52</v>
      </c>
      <c r="D228" s="8">
        <v>40</v>
      </c>
      <c r="E228" s="8">
        <v>40</v>
      </c>
      <c r="F228" s="8">
        <v>14277.69</v>
      </c>
      <c r="G228" s="8">
        <v>59152</v>
      </c>
      <c r="H228" s="8">
        <v>153339</v>
      </c>
      <c r="I228" s="8">
        <v>148744</v>
      </c>
      <c r="J228" s="8">
        <v>7444</v>
      </c>
      <c r="K228" s="8">
        <v>64238.78</v>
      </c>
      <c r="L228" s="13">
        <f>Table13[[#This Row],[DEMAND]]-Table13[[#This Row],[COLLECTION]]-Table13[[#This Row],[ADJ]]</f>
        <v>-2849</v>
      </c>
      <c r="N228" s="20">
        <f>Table13[[#This Row],[COLLECTION]]+Table13[[#This Row],[ADJ]]</f>
        <v>156188</v>
      </c>
      <c r="O228" s="21">
        <f>N228/Table13[[#This Row],[DEMAND]]*100</f>
        <v>101.85797481397427</v>
      </c>
    </row>
    <row r="229" spans="1:15" hidden="1" x14ac:dyDescent="0.25">
      <c r="A229" s="8" t="s">
        <v>135</v>
      </c>
      <c r="B229" s="8" t="s">
        <v>136</v>
      </c>
      <c r="C229" s="13" t="s">
        <v>61</v>
      </c>
      <c r="D229" s="8">
        <v>14</v>
      </c>
      <c r="E229" s="8">
        <v>14</v>
      </c>
      <c r="F229" s="8">
        <v>45995.67</v>
      </c>
      <c r="G229" s="8">
        <v>1441362</v>
      </c>
      <c r="H229" s="8">
        <v>346002</v>
      </c>
      <c r="I229" s="8">
        <v>226</v>
      </c>
      <c r="J229" s="8">
        <v>0</v>
      </c>
      <c r="K229" s="8">
        <v>1797733.79</v>
      </c>
      <c r="L229" s="13">
        <f>Table13[[#This Row],[DEMAND]]-Table13[[#This Row],[COLLECTION]]-Table13[[#This Row],[ADJ]]</f>
        <v>345776</v>
      </c>
      <c r="N229" s="20">
        <f>Table13[[#This Row],[COLLECTION]]+Table13[[#This Row],[ADJ]]</f>
        <v>226</v>
      </c>
      <c r="O229" s="21">
        <f>N229/Table13[[#This Row],[DEMAND]]*100</f>
        <v>6.5317541517101063E-2</v>
      </c>
    </row>
    <row r="230" spans="1:15" hidden="1" x14ac:dyDescent="0.25">
      <c r="A230" s="8" t="s">
        <v>135</v>
      </c>
      <c r="B230" s="8" t="s">
        <v>136</v>
      </c>
      <c r="C230" s="13" t="s">
        <v>54</v>
      </c>
      <c r="D230" s="8">
        <v>11</v>
      </c>
      <c r="E230" s="8">
        <v>11</v>
      </c>
      <c r="F230" s="8">
        <v>1870.67</v>
      </c>
      <c r="G230" s="8">
        <v>27439</v>
      </c>
      <c r="H230" s="8">
        <v>21111</v>
      </c>
      <c r="I230" s="8">
        <v>15527</v>
      </c>
      <c r="J230" s="8">
        <v>0</v>
      </c>
      <c r="K230" s="8">
        <v>33705.67</v>
      </c>
      <c r="L230" s="13">
        <f>Table13[[#This Row],[DEMAND]]-Table13[[#This Row],[COLLECTION]]-Table13[[#This Row],[ADJ]]</f>
        <v>5584</v>
      </c>
      <c r="N230" s="20">
        <f>Table13[[#This Row],[COLLECTION]]+Table13[[#This Row],[ADJ]]</f>
        <v>15527</v>
      </c>
      <c r="O230" s="21">
        <f>N230/Table13[[#This Row],[DEMAND]]*100</f>
        <v>73.549334470181421</v>
      </c>
    </row>
    <row r="231" spans="1:15" hidden="1" x14ac:dyDescent="0.25">
      <c r="A231" s="8" t="s">
        <v>135</v>
      </c>
      <c r="B231" s="8" t="s">
        <v>136</v>
      </c>
      <c r="C231" s="13" t="s">
        <v>56</v>
      </c>
      <c r="D231" s="8">
        <v>43</v>
      </c>
      <c r="E231" s="8">
        <v>45</v>
      </c>
      <c r="F231" s="8">
        <v>2533.0300000000002</v>
      </c>
      <c r="G231" s="8">
        <v>-118973</v>
      </c>
      <c r="H231" s="8">
        <v>51240.56</v>
      </c>
      <c r="I231" s="8">
        <v>103051</v>
      </c>
      <c r="J231" s="8">
        <v>41777</v>
      </c>
      <c r="K231" s="8">
        <v>-211707.59</v>
      </c>
      <c r="L231" s="13">
        <f>Table13[[#This Row],[DEMAND]]-Table13[[#This Row],[COLLECTION]]-Table13[[#This Row],[ADJ]]</f>
        <v>-93587.44</v>
      </c>
      <c r="N231" s="20">
        <f>Table13[[#This Row],[COLLECTION]]+Table13[[#This Row],[ADJ]]</f>
        <v>144828</v>
      </c>
      <c r="O231" s="21">
        <f>N231/Table13[[#This Row],[DEMAND]]*100</f>
        <v>282.64328102581237</v>
      </c>
    </row>
    <row r="232" spans="1:15" ht="15.75" x14ac:dyDescent="0.25">
      <c r="A232" s="9"/>
      <c r="B232" s="9"/>
      <c r="C232" s="14"/>
      <c r="D232" s="9"/>
      <c r="E232" s="9"/>
      <c r="F232" s="9"/>
      <c r="G232" s="9"/>
      <c r="H232" s="9"/>
      <c r="I232" s="9"/>
      <c r="J232" s="9"/>
      <c r="K232" s="9"/>
      <c r="L232" s="14">
        <f>Table13[[#This Row],[DEMAND]]-Table13[[#This Row],[COLLECTION]]-Table13[[#This Row],[ADJ]]</f>
        <v>0</v>
      </c>
      <c r="N232" s="20"/>
      <c r="O232" s="21"/>
    </row>
    <row r="233" spans="1:15" ht="15.75" x14ac:dyDescent="0.25">
      <c r="A233" s="9" t="s">
        <v>137</v>
      </c>
      <c r="B233" s="9" t="s">
        <v>138</v>
      </c>
      <c r="C233" s="14" t="s">
        <v>45</v>
      </c>
      <c r="D233" s="9">
        <v>1247</v>
      </c>
      <c r="E233" s="9">
        <v>1243</v>
      </c>
      <c r="F233" s="9">
        <v>25637.81</v>
      </c>
      <c r="G233" s="9">
        <v>6595454.96</v>
      </c>
      <c r="H233" s="9">
        <v>396787.43</v>
      </c>
      <c r="I233" s="9">
        <v>97003</v>
      </c>
      <c r="J233" s="9">
        <v>315072.43</v>
      </c>
      <c r="K233" s="9">
        <v>6605899.1200000001</v>
      </c>
      <c r="L233" s="14">
        <f>Table13[[#This Row],[DEMAND]]-Table13[[#This Row],[COLLECTION]]-Table13[[#This Row],[ADJ]]</f>
        <v>-15288</v>
      </c>
      <c r="N233" s="20">
        <f>Table13[[#This Row],[COLLECTION]]+Table13[[#This Row],[ADJ]]</f>
        <v>412075.43</v>
      </c>
      <c r="O233" s="21">
        <f>N233/Table13[[#This Row],[DEMAND]]*100</f>
        <v>103.85294463587216</v>
      </c>
    </row>
    <row r="234" spans="1:15" ht="15.75" x14ac:dyDescent="0.25">
      <c r="A234" s="9" t="s">
        <v>137</v>
      </c>
      <c r="B234" s="9" t="s">
        <v>138</v>
      </c>
      <c r="C234" s="14" t="s">
        <v>47</v>
      </c>
      <c r="D234" s="9">
        <v>38</v>
      </c>
      <c r="E234" s="9">
        <v>38</v>
      </c>
      <c r="F234" s="9">
        <v>5056.95</v>
      </c>
      <c r="G234" s="9">
        <v>30072</v>
      </c>
      <c r="H234" s="9">
        <v>64068</v>
      </c>
      <c r="I234" s="9">
        <v>64381</v>
      </c>
      <c r="J234" s="9">
        <v>0</v>
      </c>
      <c r="K234" s="9">
        <v>29920.36</v>
      </c>
      <c r="L234" s="14">
        <f>Table13[[#This Row],[DEMAND]]-Table13[[#This Row],[COLLECTION]]-Table13[[#This Row],[ADJ]]</f>
        <v>-313</v>
      </c>
      <c r="N234" s="20">
        <f>Table13[[#This Row],[COLLECTION]]+Table13[[#This Row],[ADJ]]</f>
        <v>64381</v>
      </c>
      <c r="O234" s="21">
        <f>N234/Table13[[#This Row],[DEMAND]]*100</f>
        <v>100.48854342261346</v>
      </c>
    </row>
    <row r="235" spans="1:15" ht="15.75" x14ac:dyDescent="0.25">
      <c r="A235" s="9" t="s">
        <v>137</v>
      </c>
      <c r="B235" s="9" t="s">
        <v>138</v>
      </c>
      <c r="C235" s="14" t="s">
        <v>52</v>
      </c>
      <c r="D235" s="9">
        <v>22</v>
      </c>
      <c r="E235" s="9">
        <v>22</v>
      </c>
      <c r="F235" s="9">
        <v>11656.33</v>
      </c>
      <c r="G235" s="9">
        <v>53738</v>
      </c>
      <c r="H235" s="9">
        <v>99216</v>
      </c>
      <c r="I235" s="9">
        <v>91306</v>
      </c>
      <c r="J235" s="19">
        <v>9174</v>
      </c>
      <c r="K235" s="9">
        <v>61845.599999999999</v>
      </c>
      <c r="L235" s="14">
        <f>Table13[[#This Row],[DEMAND]]-Table13[[#This Row],[COLLECTION]]-Table13[[#This Row],[ADJ]]</f>
        <v>-1264</v>
      </c>
      <c r="N235" s="20">
        <f>Table13[[#This Row],[COLLECTION]]+Table13[[#This Row],[ADJ]]</f>
        <v>100480</v>
      </c>
      <c r="O235" s="21">
        <f>N235/Table13[[#This Row],[DEMAND]]*100</f>
        <v>101.27398806644091</v>
      </c>
    </row>
    <row r="236" spans="1:15" hidden="1" x14ac:dyDescent="0.25">
      <c r="A236" s="8" t="s">
        <v>139</v>
      </c>
      <c r="B236" s="8" t="s">
        <v>99</v>
      </c>
      <c r="C236" s="13" t="s">
        <v>45</v>
      </c>
      <c r="D236" s="8">
        <v>805</v>
      </c>
      <c r="E236" s="8">
        <v>804</v>
      </c>
      <c r="F236" s="8">
        <v>20980.94</v>
      </c>
      <c r="G236" s="8">
        <v>2402107</v>
      </c>
      <c r="H236" s="8">
        <v>278843.83</v>
      </c>
      <c r="I236" s="8">
        <v>70837</v>
      </c>
      <c r="J236" s="8">
        <v>229909.83</v>
      </c>
      <c r="K236" s="8">
        <v>2390723.23</v>
      </c>
      <c r="L236" s="13">
        <f>Table13[[#This Row],[DEMAND]]-Table13[[#This Row],[COLLECTION]]-Table13[[#This Row],[ADJ]]</f>
        <v>-21902.999999999971</v>
      </c>
    </row>
    <row r="237" spans="1:15" hidden="1" x14ac:dyDescent="0.25">
      <c r="A237" s="8" t="s">
        <v>139</v>
      </c>
      <c r="B237" s="8" t="s">
        <v>99</v>
      </c>
      <c r="C237" s="13" t="s">
        <v>59</v>
      </c>
      <c r="D237" s="8">
        <v>1</v>
      </c>
      <c r="E237" s="8">
        <v>1</v>
      </c>
      <c r="F237" s="8">
        <v>2</v>
      </c>
      <c r="G237" s="8">
        <v>-41</v>
      </c>
      <c r="H237" s="8">
        <v>209</v>
      </c>
      <c r="I237" s="8">
        <v>210</v>
      </c>
      <c r="J237" s="8">
        <v>0</v>
      </c>
      <c r="K237" s="8">
        <v>-42</v>
      </c>
      <c r="L237" s="13">
        <f>Table13[[#This Row],[DEMAND]]-Table13[[#This Row],[COLLECTION]]-Table13[[#This Row],[ADJ]]</f>
        <v>-1</v>
      </c>
    </row>
    <row r="238" spans="1:15" hidden="1" x14ac:dyDescent="0.25">
      <c r="A238" s="8" t="s">
        <v>139</v>
      </c>
      <c r="B238" s="8" t="s">
        <v>99</v>
      </c>
      <c r="C238" s="13" t="s">
        <v>47</v>
      </c>
      <c r="D238" s="8">
        <v>11</v>
      </c>
      <c r="E238" s="8">
        <v>11</v>
      </c>
      <c r="F238" s="8">
        <v>4785.03</v>
      </c>
      <c r="G238" s="8">
        <v>26608</v>
      </c>
      <c r="H238" s="8">
        <v>47027</v>
      </c>
      <c r="I238" s="8">
        <v>47506</v>
      </c>
      <c r="J238" s="8">
        <v>0</v>
      </c>
      <c r="K238" s="8">
        <v>26132</v>
      </c>
      <c r="L238" s="13">
        <f>Table13[[#This Row],[DEMAND]]-Table13[[#This Row],[COLLECTION]]-Table13[[#This Row],[ADJ]]</f>
        <v>-479</v>
      </c>
    </row>
    <row r="239" spans="1:15" hidden="1" x14ac:dyDescent="0.25">
      <c r="A239" s="8" t="s">
        <v>139</v>
      </c>
      <c r="B239" s="8" t="s">
        <v>99</v>
      </c>
      <c r="C239" s="13" t="s">
        <v>50</v>
      </c>
      <c r="D239" s="8">
        <v>1</v>
      </c>
      <c r="E239" s="8">
        <v>0</v>
      </c>
      <c r="F239" s="8">
        <v>0</v>
      </c>
      <c r="G239" s="8">
        <v>-3304.66</v>
      </c>
      <c r="H239" s="8">
        <v>0</v>
      </c>
      <c r="I239" s="8">
        <v>0</v>
      </c>
      <c r="J239" s="8">
        <v>0</v>
      </c>
      <c r="K239" s="8">
        <v>-3304.66</v>
      </c>
      <c r="L239" s="13">
        <f>Table13[[#This Row],[DEMAND]]-Table13[[#This Row],[COLLECTION]]-Table13[[#This Row],[ADJ]]</f>
        <v>0</v>
      </c>
    </row>
    <row r="240" spans="1:15" hidden="1" x14ac:dyDescent="0.25">
      <c r="A240" s="8" t="s">
        <v>139</v>
      </c>
      <c r="B240" s="8" t="s">
        <v>99</v>
      </c>
      <c r="C240" s="13" t="s">
        <v>52</v>
      </c>
      <c r="D240" s="8">
        <v>11</v>
      </c>
      <c r="E240" s="8">
        <v>11</v>
      </c>
      <c r="F240" s="8">
        <v>1918.77</v>
      </c>
      <c r="G240" s="8">
        <v>30926</v>
      </c>
      <c r="H240" s="8">
        <v>19890</v>
      </c>
      <c r="I240" s="8">
        <v>20241</v>
      </c>
      <c r="J240" s="8">
        <v>0</v>
      </c>
      <c r="K240" s="8">
        <v>30762.2</v>
      </c>
      <c r="L240" s="13">
        <f>Table13[[#This Row],[DEMAND]]-Table13[[#This Row],[COLLECTION]]-Table13[[#This Row],[ADJ]]</f>
        <v>-351</v>
      </c>
    </row>
    <row r="241" spans="1:12" hidden="1" x14ac:dyDescent="0.25">
      <c r="A241" s="8" t="s">
        <v>139</v>
      </c>
      <c r="B241" s="8" t="s">
        <v>99</v>
      </c>
      <c r="C241" s="13" t="s">
        <v>61</v>
      </c>
      <c r="D241" s="8">
        <v>33</v>
      </c>
      <c r="E241" s="8">
        <v>33</v>
      </c>
      <c r="F241" s="8">
        <v>118417</v>
      </c>
      <c r="G241" s="8">
        <v>30328116</v>
      </c>
      <c r="H241" s="8">
        <v>1038907</v>
      </c>
      <c r="I241" s="8">
        <v>0</v>
      </c>
      <c r="J241" s="8">
        <v>0</v>
      </c>
      <c r="K241" s="8">
        <v>31556754.780000001</v>
      </c>
      <c r="L241" s="13">
        <f>Table13[[#This Row],[DEMAND]]-Table13[[#This Row],[COLLECTION]]-Table13[[#This Row],[ADJ]]</f>
        <v>1038907</v>
      </c>
    </row>
    <row r="242" spans="1:12" hidden="1" x14ac:dyDescent="0.25">
      <c r="A242" s="8" t="s">
        <v>139</v>
      </c>
      <c r="B242" s="8" t="s">
        <v>99</v>
      </c>
      <c r="C242" s="13" t="s">
        <v>54</v>
      </c>
      <c r="D242" s="8">
        <v>4</v>
      </c>
      <c r="E242" s="8">
        <v>4</v>
      </c>
      <c r="F242" s="8">
        <v>762</v>
      </c>
      <c r="G242" s="8">
        <v>112141</v>
      </c>
      <c r="H242" s="8">
        <v>11071</v>
      </c>
      <c r="I242" s="8">
        <v>0</v>
      </c>
      <c r="J242" s="8">
        <v>0</v>
      </c>
      <c r="K242" s="8">
        <v>124067.23</v>
      </c>
      <c r="L242" s="13">
        <f>Table13[[#This Row],[DEMAND]]-Table13[[#This Row],[COLLECTION]]-Table13[[#This Row],[ADJ]]</f>
        <v>11071</v>
      </c>
    </row>
    <row r="243" spans="1:12" hidden="1" x14ac:dyDescent="0.25">
      <c r="A243" s="8" t="s">
        <v>139</v>
      </c>
      <c r="B243" s="8" t="s">
        <v>99</v>
      </c>
      <c r="C243" s="13" t="s">
        <v>56</v>
      </c>
      <c r="D243" s="8">
        <v>0</v>
      </c>
      <c r="E243" s="8">
        <v>0</v>
      </c>
      <c r="F243" s="8">
        <v>0</v>
      </c>
      <c r="G243" s="8">
        <v>-1930</v>
      </c>
      <c r="H243" s="8">
        <v>0</v>
      </c>
      <c r="I243" s="8">
        <v>0</v>
      </c>
      <c r="J243" s="8">
        <v>0</v>
      </c>
      <c r="K243" s="8">
        <v>-1930</v>
      </c>
      <c r="L243" s="13">
        <f>Table13[[#This Row],[DEMAND]]-Table13[[#This Row],[COLLECTION]]-Table13[[#This Row],[ADJ]]</f>
        <v>0</v>
      </c>
    </row>
    <row r="244" spans="1:12" hidden="1" x14ac:dyDescent="0.25">
      <c r="A244" s="8" t="s">
        <v>139</v>
      </c>
      <c r="B244" s="8" t="s">
        <v>99</v>
      </c>
      <c r="C244" s="13" t="s">
        <v>45</v>
      </c>
      <c r="D244" s="8">
        <v>295</v>
      </c>
      <c r="E244" s="8">
        <v>293</v>
      </c>
      <c r="F244" s="8">
        <v>7823.64</v>
      </c>
      <c r="G244" s="8">
        <v>2818797.53</v>
      </c>
      <c r="H244" s="8">
        <v>103829.82</v>
      </c>
      <c r="I244" s="8">
        <v>6403</v>
      </c>
      <c r="J244" s="8">
        <v>86233.82</v>
      </c>
      <c r="K244" s="8">
        <v>2834555.62</v>
      </c>
      <c r="L244" s="13">
        <f>Table13[[#This Row],[DEMAND]]-Table13[[#This Row],[COLLECTION]]-Table13[[#This Row],[ADJ]]</f>
        <v>11193</v>
      </c>
    </row>
    <row r="245" spans="1:12" hidden="1" x14ac:dyDescent="0.25">
      <c r="A245" s="8" t="s">
        <v>139</v>
      </c>
      <c r="B245" s="8" t="s">
        <v>99</v>
      </c>
      <c r="C245" s="13" t="s">
        <v>47</v>
      </c>
      <c r="D245" s="8">
        <v>9</v>
      </c>
      <c r="E245" s="8">
        <v>9</v>
      </c>
      <c r="F245" s="8">
        <v>56.26</v>
      </c>
      <c r="G245" s="8">
        <v>135</v>
      </c>
      <c r="H245" s="8">
        <v>4986</v>
      </c>
      <c r="I245" s="8">
        <v>2197</v>
      </c>
      <c r="J245" s="8">
        <v>0</v>
      </c>
      <c r="K245" s="8">
        <v>2930.76</v>
      </c>
      <c r="L245" s="13">
        <f>Table13[[#This Row],[DEMAND]]-Table13[[#This Row],[COLLECTION]]-Table13[[#This Row],[ADJ]]</f>
        <v>2789</v>
      </c>
    </row>
    <row r="246" spans="1:12" hidden="1" x14ac:dyDescent="0.25">
      <c r="A246" s="8" t="s">
        <v>139</v>
      </c>
      <c r="B246" s="8" t="s">
        <v>99</v>
      </c>
      <c r="C246" s="13" t="s">
        <v>52</v>
      </c>
      <c r="D246" s="8">
        <v>2</v>
      </c>
      <c r="E246" s="8">
        <v>2</v>
      </c>
      <c r="F246" s="8">
        <v>192.64</v>
      </c>
      <c r="G246" s="8">
        <v>10536</v>
      </c>
      <c r="H246" s="8">
        <v>1961</v>
      </c>
      <c r="I246" s="8">
        <v>1784</v>
      </c>
      <c r="J246" s="8">
        <v>0</v>
      </c>
      <c r="K246" s="8">
        <v>10713</v>
      </c>
      <c r="L246" s="13">
        <f>Table13[[#This Row],[DEMAND]]-Table13[[#This Row],[COLLECTION]]-Table13[[#This Row],[ADJ]]</f>
        <v>177</v>
      </c>
    </row>
    <row r="247" spans="1:12" hidden="1" x14ac:dyDescent="0.25">
      <c r="A247" s="8" t="s">
        <v>139</v>
      </c>
      <c r="B247" s="8" t="s">
        <v>99</v>
      </c>
      <c r="C247" s="13" t="s">
        <v>61</v>
      </c>
      <c r="D247" s="8">
        <v>17</v>
      </c>
      <c r="E247" s="8">
        <v>17</v>
      </c>
      <c r="F247" s="8">
        <v>34726</v>
      </c>
      <c r="G247" s="8">
        <v>11970805</v>
      </c>
      <c r="H247" s="8">
        <v>332921</v>
      </c>
      <c r="I247" s="8">
        <v>0</v>
      </c>
      <c r="J247" s="8">
        <v>0</v>
      </c>
      <c r="K247" s="8">
        <v>12377926.060000001</v>
      </c>
      <c r="L247" s="13">
        <f>Table13[[#This Row],[DEMAND]]-Table13[[#This Row],[COLLECTION]]-Table13[[#This Row],[ADJ]]</f>
        <v>332921</v>
      </c>
    </row>
    <row r="248" spans="1:12" hidden="1" x14ac:dyDescent="0.25">
      <c r="A248" s="8" t="s">
        <v>139</v>
      </c>
      <c r="B248" s="8" t="s">
        <v>99</v>
      </c>
      <c r="C248" s="13" t="s">
        <v>54</v>
      </c>
      <c r="D248" s="8">
        <v>6</v>
      </c>
      <c r="E248" s="8">
        <v>6</v>
      </c>
      <c r="F248" s="8">
        <v>1095</v>
      </c>
      <c r="G248" s="8">
        <v>415018</v>
      </c>
      <c r="H248" s="8">
        <v>14101</v>
      </c>
      <c r="I248" s="8">
        <v>0</v>
      </c>
      <c r="J248" s="8">
        <v>0</v>
      </c>
      <c r="K248" s="8">
        <v>432170.39</v>
      </c>
      <c r="L248" s="13">
        <f>Table13[[#This Row],[DEMAND]]-Table13[[#This Row],[COLLECTION]]-Table13[[#This Row],[ADJ]]</f>
        <v>14101</v>
      </c>
    </row>
    <row r="249" spans="1:12" hidden="1" x14ac:dyDescent="0.25">
      <c r="A249" s="8" t="s">
        <v>140</v>
      </c>
      <c r="B249" s="8" t="s">
        <v>141</v>
      </c>
      <c r="C249" s="13" t="s">
        <v>91</v>
      </c>
      <c r="D249" s="8">
        <v>1</v>
      </c>
      <c r="E249" s="8">
        <v>1</v>
      </c>
      <c r="F249" s="8">
        <v>4965.5</v>
      </c>
      <c r="G249" s="8">
        <v>445715</v>
      </c>
      <c r="H249" s="8">
        <v>59017</v>
      </c>
      <c r="I249" s="8">
        <v>0</v>
      </c>
      <c r="J249" s="8">
        <v>0</v>
      </c>
      <c r="K249" s="8">
        <v>508719.52</v>
      </c>
      <c r="L249" s="13">
        <f>Table13[[#This Row],[DEMAND]]-Table13[[#This Row],[COLLECTION]]-Table13[[#This Row],[ADJ]]</f>
        <v>59017</v>
      </c>
    </row>
    <row r="250" spans="1:12" hidden="1" x14ac:dyDescent="0.25">
      <c r="A250" s="8" t="s">
        <v>140</v>
      </c>
      <c r="B250" s="8" t="s">
        <v>141</v>
      </c>
      <c r="C250" s="13" t="s">
        <v>84</v>
      </c>
      <c r="D250" s="8">
        <v>1</v>
      </c>
      <c r="E250" s="8">
        <v>1</v>
      </c>
      <c r="F250" s="8">
        <v>314896</v>
      </c>
      <c r="G250" s="8">
        <v>0</v>
      </c>
      <c r="H250" s="8">
        <v>1444476</v>
      </c>
      <c r="I250" s="8">
        <v>1444476</v>
      </c>
      <c r="J250" s="8">
        <v>0</v>
      </c>
      <c r="K250" s="8">
        <v>0</v>
      </c>
      <c r="L250" s="13">
        <f>Table13[[#This Row],[DEMAND]]-Table13[[#This Row],[COLLECTION]]-Table13[[#This Row],[ADJ]]</f>
        <v>0</v>
      </c>
    </row>
    <row r="251" spans="1:12" hidden="1" x14ac:dyDescent="0.25">
      <c r="A251" s="8" t="s">
        <v>142</v>
      </c>
      <c r="B251" s="8" t="s">
        <v>143</v>
      </c>
      <c r="C251" s="13" t="s">
        <v>50</v>
      </c>
      <c r="D251" s="8">
        <v>3</v>
      </c>
      <c r="E251" s="8">
        <v>0</v>
      </c>
      <c r="F251" s="8">
        <v>0</v>
      </c>
      <c r="G251" s="8">
        <v>-532.08399999999995</v>
      </c>
      <c r="H251" s="8">
        <v>0</v>
      </c>
      <c r="I251" s="8">
        <v>0</v>
      </c>
      <c r="J251" s="8">
        <v>18229.64</v>
      </c>
      <c r="K251" s="8">
        <v>-18761.723999999998</v>
      </c>
      <c r="L251" s="13">
        <f>Table13[[#This Row],[DEMAND]]-Table13[[#This Row],[COLLECTION]]-Table13[[#This Row],[ADJ]]</f>
        <v>-18229.64</v>
      </c>
    </row>
    <row r="252" spans="1:12" hidden="1" x14ac:dyDescent="0.25">
      <c r="A252" s="8" t="s">
        <v>142</v>
      </c>
      <c r="B252" s="8" t="s">
        <v>143</v>
      </c>
      <c r="C252" s="13" t="s">
        <v>50</v>
      </c>
      <c r="D252" s="8">
        <v>2</v>
      </c>
      <c r="E252" s="8">
        <v>0</v>
      </c>
      <c r="F252" s="8">
        <v>0</v>
      </c>
      <c r="G252" s="8">
        <v>-1367.732</v>
      </c>
      <c r="H252" s="8">
        <v>0</v>
      </c>
      <c r="I252" s="8">
        <v>0</v>
      </c>
      <c r="J252" s="8">
        <v>0</v>
      </c>
      <c r="K252" s="8">
        <v>-1367.732</v>
      </c>
      <c r="L252" s="13">
        <f>Table13[[#This Row],[DEMAND]]-Table13[[#This Row],[COLLECTION]]-Table13[[#This Row],[ADJ]]</f>
        <v>0</v>
      </c>
    </row>
    <row r="253" spans="1:12" hidden="1" x14ac:dyDescent="0.25">
      <c r="A253" s="8" t="s">
        <v>142</v>
      </c>
      <c r="B253" s="8" t="s">
        <v>143</v>
      </c>
      <c r="C253" s="13" t="s">
        <v>47</v>
      </c>
      <c r="D253" s="8">
        <v>1</v>
      </c>
      <c r="E253" s="8">
        <v>1</v>
      </c>
      <c r="F253" s="8">
        <v>672</v>
      </c>
      <c r="G253" s="8">
        <v>0</v>
      </c>
      <c r="H253" s="8">
        <v>8668</v>
      </c>
      <c r="I253" s="8">
        <v>8700</v>
      </c>
      <c r="J253" s="8">
        <v>0</v>
      </c>
      <c r="K253" s="8">
        <v>-32</v>
      </c>
      <c r="L253" s="13">
        <f>Table13[[#This Row],[DEMAND]]-Table13[[#This Row],[COLLECTION]]-Table13[[#This Row],[ADJ]]</f>
        <v>-32</v>
      </c>
    </row>
    <row r="254" spans="1:12" hidden="1" x14ac:dyDescent="0.25">
      <c r="A254" s="8" t="s">
        <v>142</v>
      </c>
      <c r="B254" s="8" t="s">
        <v>143</v>
      </c>
      <c r="C254" s="13" t="s">
        <v>50</v>
      </c>
      <c r="D254" s="8">
        <v>2578</v>
      </c>
      <c r="E254" s="8">
        <v>0</v>
      </c>
      <c r="F254" s="8">
        <v>0</v>
      </c>
      <c r="G254" s="8">
        <v>116067173.838</v>
      </c>
      <c r="H254" s="8">
        <v>0</v>
      </c>
      <c r="I254" s="8">
        <v>0</v>
      </c>
      <c r="J254" s="8">
        <v>14623741.109999999</v>
      </c>
      <c r="K254" s="8">
        <v>101443432.728</v>
      </c>
      <c r="L254" s="13">
        <f>Table13[[#This Row],[DEMAND]]-Table13[[#This Row],[COLLECTION]]-Table13[[#This Row],[ADJ]]</f>
        <v>-14623741.109999999</v>
      </c>
    </row>
    <row r="255" spans="1:12" hidden="1" x14ac:dyDescent="0.25">
      <c r="A255" s="8" t="s">
        <v>142</v>
      </c>
      <c r="B255" s="8" t="s">
        <v>143</v>
      </c>
      <c r="C255" s="13" t="s">
        <v>144</v>
      </c>
      <c r="D255" s="8">
        <v>5</v>
      </c>
      <c r="E255" s="8">
        <v>0</v>
      </c>
      <c r="F255" s="8">
        <v>0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13">
        <f>Table13[[#This Row],[DEMAND]]-Table13[[#This Row],[COLLECTION]]-Table13[[#This Row],[ADJ]]</f>
        <v>0</v>
      </c>
    </row>
    <row r="256" spans="1:12" hidden="1" x14ac:dyDescent="0.25">
      <c r="A256" s="8" t="s">
        <v>142</v>
      </c>
      <c r="B256" s="8" t="s">
        <v>143</v>
      </c>
      <c r="C256" s="13" t="s">
        <v>56</v>
      </c>
      <c r="D256" s="8">
        <v>0</v>
      </c>
      <c r="E256" s="8">
        <v>0</v>
      </c>
      <c r="F256" s="8">
        <v>0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13">
        <f>Table13[[#This Row],[DEMAND]]-Table13[[#This Row],[COLLECTION]]-Table13[[#This Row],[ADJ]]</f>
        <v>0</v>
      </c>
    </row>
    <row r="257" spans="1:12" hidden="1" x14ac:dyDescent="0.25">
      <c r="A257" s="8" t="s">
        <v>142</v>
      </c>
      <c r="B257" s="8" t="s">
        <v>143</v>
      </c>
      <c r="C257" s="13" t="s">
        <v>50</v>
      </c>
      <c r="D257" s="8">
        <v>4</v>
      </c>
      <c r="E257" s="8">
        <v>0</v>
      </c>
      <c r="F257" s="8">
        <v>0</v>
      </c>
      <c r="G257" s="8">
        <v>-4561.866</v>
      </c>
      <c r="H257" s="8">
        <v>0</v>
      </c>
      <c r="I257" s="8">
        <v>0</v>
      </c>
      <c r="J257" s="8">
        <v>31088.77</v>
      </c>
      <c r="K257" s="8">
        <v>-35650.635999999999</v>
      </c>
      <c r="L257" s="13">
        <f>Table13[[#This Row],[DEMAND]]-Table13[[#This Row],[COLLECTION]]-Table13[[#This Row],[ADJ]]</f>
        <v>-31088.77</v>
      </c>
    </row>
    <row r="258" spans="1:12" hidden="1" x14ac:dyDescent="0.25">
      <c r="A258" s="8" t="s">
        <v>142</v>
      </c>
      <c r="B258" s="8" t="s">
        <v>143</v>
      </c>
      <c r="C258" s="13" t="s">
        <v>50</v>
      </c>
      <c r="D258" s="8">
        <v>1</v>
      </c>
      <c r="E258" s="8">
        <v>0</v>
      </c>
      <c r="F258" s="8">
        <v>0</v>
      </c>
      <c r="G258" s="8">
        <v>0</v>
      </c>
      <c r="H258" s="8">
        <v>0</v>
      </c>
      <c r="I258" s="8">
        <v>0</v>
      </c>
      <c r="J258" s="8">
        <v>7846.78</v>
      </c>
      <c r="K258" s="8">
        <v>-7846.78</v>
      </c>
      <c r="L258" s="13">
        <f>Table13[[#This Row],[DEMAND]]-Table13[[#This Row],[COLLECTION]]-Table13[[#This Row],[ADJ]]</f>
        <v>-7846.78</v>
      </c>
    </row>
    <row r="259" spans="1:12" hidden="1" x14ac:dyDescent="0.25">
      <c r="A259" s="8" t="s">
        <v>142</v>
      </c>
      <c r="B259" s="8" t="s">
        <v>143</v>
      </c>
      <c r="C259" s="13" t="s">
        <v>50</v>
      </c>
      <c r="D259" s="8">
        <v>2</v>
      </c>
      <c r="E259" s="8">
        <v>0</v>
      </c>
      <c r="F259" s="8">
        <v>0</v>
      </c>
      <c r="G259" s="8">
        <v>-779.476</v>
      </c>
      <c r="H259" s="8">
        <v>0</v>
      </c>
      <c r="I259" s="8">
        <v>0</v>
      </c>
      <c r="J259" s="8">
        <v>0</v>
      </c>
      <c r="K259" s="8">
        <v>-779.476</v>
      </c>
      <c r="L259" s="13">
        <f>Table13[[#This Row],[DEMAND]]-Table13[[#This Row],[COLLECTION]]-Table13[[#This Row],[ADJ]]</f>
        <v>0</v>
      </c>
    </row>
    <row r="260" spans="1:12" hidden="1" x14ac:dyDescent="0.25">
      <c r="A260" s="8" t="s">
        <v>147</v>
      </c>
      <c r="B260" s="8" t="s">
        <v>148</v>
      </c>
      <c r="C260" s="13" t="s">
        <v>47</v>
      </c>
      <c r="D260" s="8">
        <v>1</v>
      </c>
      <c r="E260" s="8">
        <v>1</v>
      </c>
      <c r="F260" s="8">
        <v>1252</v>
      </c>
      <c r="G260" s="8">
        <v>0</v>
      </c>
      <c r="H260" s="8">
        <v>12349</v>
      </c>
      <c r="I260" s="8">
        <v>12349</v>
      </c>
      <c r="J260" s="8">
        <v>0</v>
      </c>
      <c r="K260" s="8">
        <v>0</v>
      </c>
      <c r="L260" s="13">
        <f>Table13[[#This Row],[DEMAND]]-Table13[[#This Row],[COLLECTION]]-Table13[[#This Row],[ADJ]]</f>
        <v>0</v>
      </c>
    </row>
    <row r="261" spans="1:12" hidden="1" x14ac:dyDescent="0.25">
      <c r="A261" s="8" t="s">
        <v>149</v>
      </c>
      <c r="B261" s="8" t="s">
        <v>150</v>
      </c>
      <c r="C261" s="13" t="s">
        <v>45</v>
      </c>
      <c r="D261" s="8">
        <v>36</v>
      </c>
      <c r="E261" s="8">
        <v>22</v>
      </c>
      <c r="F261" s="8">
        <v>1358.16</v>
      </c>
      <c r="G261" s="8">
        <v>-19685</v>
      </c>
      <c r="H261" s="8">
        <v>15317.13</v>
      </c>
      <c r="I261" s="8">
        <v>4945</v>
      </c>
      <c r="J261" s="8">
        <v>5796.13</v>
      </c>
      <c r="K261" s="8">
        <v>-14963.6</v>
      </c>
      <c r="L261" s="13">
        <f>Table13[[#This Row],[DEMAND]]-Table13[[#This Row],[COLLECTION]]-Table13[[#This Row],[ADJ]]</f>
        <v>4575.9999999999991</v>
      </c>
    </row>
    <row r="262" spans="1:12" hidden="1" x14ac:dyDescent="0.25">
      <c r="A262" s="8" t="s">
        <v>149</v>
      </c>
      <c r="B262" s="8" t="s">
        <v>150</v>
      </c>
      <c r="C262" s="13" t="s">
        <v>45</v>
      </c>
      <c r="D262" s="8">
        <v>2029</v>
      </c>
      <c r="E262" s="8">
        <v>2028</v>
      </c>
      <c r="F262" s="8">
        <v>132551.49</v>
      </c>
      <c r="G262" s="8">
        <v>1300409.42</v>
      </c>
      <c r="H262" s="8">
        <v>1348540.45</v>
      </c>
      <c r="I262" s="8">
        <v>432544</v>
      </c>
      <c r="J262" s="8">
        <v>949517.45</v>
      </c>
      <c r="K262" s="8">
        <v>1275619.55</v>
      </c>
      <c r="L262" s="13">
        <f>Table13[[#This Row],[DEMAND]]-Table13[[#This Row],[COLLECTION]]-Table13[[#This Row],[ADJ]]</f>
        <v>-33521</v>
      </c>
    </row>
    <row r="263" spans="1:12" hidden="1" x14ac:dyDescent="0.25">
      <c r="A263" s="8" t="s">
        <v>149</v>
      </c>
      <c r="B263" s="8" t="s">
        <v>150</v>
      </c>
      <c r="C263" s="13" t="s">
        <v>59</v>
      </c>
      <c r="D263" s="8">
        <v>1</v>
      </c>
      <c r="E263" s="8">
        <v>1</v>
      </c>
      <c r="F263" s="8">
        <v>45</v>
      </c>
      <c r="G263" s="8">
        <v>36893</v>
      </c>
      <c r="H263" s="8">
        <v>6337</v>
      </c>
      <c r="I263" s="8">
        <v>36893</v>
      </c>
      <c r="J263" s="8">
        <v>0</v>
      </c>
      <c r="K263" s="8">
        <v>6621.48</v>
      </c>
      <c r="L263" s="13">
        <f>Table13[[#This Row],[DEMAND]]-Table13[[#This Row],[COLLECTION]]-Table13[[#This Row],[ADJ]]</f>
        <v>-30556</v>
      </c>
    </row>
    <row r="264" spans="1:12" hidden="1" x14ac:dyDescent="0.25">
      <c r="A264" s="8" t="s">
        <v>149</v>
      </c>
      <c r="B264" s="8" t="s">
        <v>150</v>
      </c>
      <c r="C264" s="13" t="s">
        <v>59</v>
      </c>
      <c r="D264" s="8">
        <v>4</v>
      </c>
      <c r="E264" s="8">
        <v>4</v>
      </c>
      <c r="F264" s="8">
        <v>444.85</v>
      </c>
      <c r="G264" s="8">
        <v>3896</v>
      </c>
      <c r="H264" s="8">
        <v>4521</v>
      </c>
      <c r="I264" s="8">
        <v>3600</v>
      </c>
      <c r="J264" s="8">
        <v>0</v>
      </c>
      <c r="K264" s="8">
        <v>4854.7299999999996</v>
      </c>
      <c r="L264" s="13">
        <f>Table13[[#This Row],[DEMAND]]-Table13[[#This Row],[COLLECTION]]-Table13[[#This Row],[ADJ]]</f>
        <v>921</v>
      </c>
    </row>
    <row r="265" spans="1:12" hidden="1" x14ac:dyDescent="0.25">
      <c r="A265" s="8" t="s">
        <v>149</v>
      </c>
      <c r="B265" s="8" t="s">
        <v>150</v>
      </c>
      <c r="C265" s="13" t="s">
        <v>47</v>
      </c>
      <c r="D265" s="8">
        <v>4</v>
      </c>
      <c r="E265" s="8">
        <v>4</v>
      </c>
      <c r="F265" s="8">
        <v>14.42</v>
      </c>
      <c r="G265" s="8">
        <v>12562</v>
      </c>
      <c r="H265" s="8">
        <v>1066</v>
      </c>
      <c r="I265" s="8">
        <v>2091</v>
      </c>
      <c r="J265" s="8">
        <v>0</v>
      </c>
      <c r="K265" s="8">
        <v>11625.74</v>
      </c>
      <c r="L265" s="13">
        <f>Table13[[#This Row],[DEMAND]]-Table13[[#This Row],[COLLECTION]]-Table13[[#This Row],[ADJ]]</f>
        <v>-1025</v>
      </c>
    </row>
    <row r="266" spans="1:12" hidden="1" x14ac:dyDescent="0.25">
      <c r="A266" s="8" t="s">
        <v>149</v>
      </c>
      <c r="B266" s="8" t="s">
        <v>150</v>
      </c>
      <c r="C266" s="13" t="s">
        <v>47</v>
      </c>
      <c r="D266" s="8">
        <v>219</v>
      </c>
      <c r="E266" s="8">
        <v>219</v>
      </c>
      <c r="F266" s="8">
        <v>24690.86</v>
      </c>
      <c r="G266" s="8">
        <v>88061.3</v>
      </c>
      <c r="H266" s="8">
        <v>326788.7</v>
      </c>
      <c r="I266" s="8">
        <v>333067.69</v>
      </c>
      <c r="J266" s="8">
        <v>2681</v>
      </c>
      <c r="K266" s="8">
        <v>80278.789999999994</v>
      </c>
      <c r="L266" s="13">
        <f>Table13[[#This Row],[DEMAND]]-Table13[[#This Row],[COLLECTION]]-Table13[[#This Row],[ADJ]]</f>
        <v>-8959.9899999999907</v>
      </c>
    </row>
    <row r="267" spans="1:12" hidden="1" x14ac:dyDescent="0.25">
      <c r="A267" s="8" t="s">
        <v>149</v>
      </c>
      <c r="B267" s="8" t="s">
        <v>150</v>
      </c>
      <c r="C267" s="13" t="s">
        <v>144</v>
      </c>
      <c r="D267" s="8">
        <v>1</v>
      </c>
      <c r="E267" s="8">
        <v>1</v>
      </c>
      <c r="F267" s="8">
        <v>158</v>
      </c>
      <c r="G267" s="8">
        <v>-15840</v>
      </c>
      <c r="H267" s="8">
        <v>2632</v>
      </c>
      <c r="I267" s="8">
        <v>0</v>
      </c>
      <c r="J267" s="8">
        <v>0</v>
      </c>
      <c r="K267" s="8">
        <v>-13208</v>
      </c>
      <c r="L267" s="13">
        <f>Table13[[#This Row],[DEMAND]]-Table13[[#This Row],[COLLECTION]]-Table13[[#This Row],[ADJ]]</f>
        <v>2632</v>
      </c>
    </row>
    <row r="268" spans="1:12" hidden="1" x14ac:dyDescent="0.25">
      <c r="A268" s="8" t="s">
        <v>149</v>
      </c>
      <c r="B268" s="8" t="s">
        <v>150</v>
      </c>
      <c r="C268" s="13" t="s">
        <v>52</v>
      </c>
      <c r="D268" s="8">
        <v>25</v>
      </c>
      <c r="E268" s="8">
        <v>25</v>
      </c>
      <c r="F268" s="8">
        <v>2807.6</v>
      </c>
      <c r="G268" s="8">
        <v>16924</v>
      </c>
      <c r="H268" s="8">
        <v>54552</v>
      </c>
      <c r="I268" s="8">
        <v>64227</v>
      </c>
      <c r="J268" s="8">
        <v>-7444</v>
      </c>
      <c r="K268" s="8">
        <v>7407.65</v>
      </c>
      <c r="L268" s="13">
        <f>Table13[[#This Row],[DEMAND]]-Table13[[#This Row],[COLLECTION]]-Table13[[#This Row],[ADJ]]</f>
        <v>-2231</v>
      </c>
    </row>
    <row r="269" spans="1:12" hidden="1" x14ac:dyDescent="0.25">
      <c r="A269" s="8" t="s">
        <v>149</v>
      </c>
      <c r="B269" s="8" t="s">
        <v>150</v>
      </c>
      <c r="C269" s="13" t="s">
        <v>61</v>
      </c>
      <c r="D269" s="8">
        <v>11</v>
      </c>
      <c r="E269" s="8">
        <v>11</v>
      </c>
      <c r="F269" s="8">
        <v>47601.75</v>
      </c>
      <c r="G269" s="8">
        <v>973412</v>
      </c>
      <c r="H269" s="8">
        <v>365046</v>
      </c>
      <c r="I269" s="8">
        <v>1840</v>
      </c>
      <c r="J269" s="8">
        <v>0</v>
      </c>
      <c r="K269" s="8">
        <v>1344183.53</v>
      </c>
      <c r="L269" s="13">
        <f>Table13[[#This Row],[DEMAND]]-Table13[[#This Row],[COLLECTION]]-Table13[[#This Row],[ADJ]]</f>
        <v>363206</v>
      </c>
    </row>
    <row r="270" spans="1:12" hidden="1" x14ac:dyDescent="0.25">
      <c r="A270" s="8" t="s">
        <v>149</v>
      </c>
      <c r="B270" s="8" t="s">
        <v>150</v>
      </c>
      <c r="C270" s="13" t="s">
        <v>54</v>
      </c>
      <c r="D270" s="8">
        <v>19</v>
      </c>
      <c r="E270" s="8">
        <v>19</v>
      </c>
      <c r="F270" s="8">
        <v>4507.3500000000004</v>
      </c>
      <c r="G270" s="8">
        <v>8684</v>
      </c>
      <c r="H270" s="8">
        <v>45912</v>
      </c>
      <c r="I270" s="8">
        <v>43960</v>
      </c>
      <c r="J270" s="8">
        <v>0</v>
      </c>
      <c r="K270" s="8">
        <v>10789.39</v>
      </c>
      <c r="L270" s="13">
        <f>Table13[[#This Row],[DEMAND]]-Table13[[#This Row],[COLLECTION]]-Table13[[#This Row],[ADJ]]</f>
        <v>1952</v>
      </c>
    </row>
    <row r="271" spans="1:12" hidden="1" x14ac:dyDescent="0.25">
      <c r="A271" s="8" t="s">
        <v>149</v>
      </c>
      <c r="B271" s="8" t="s">
        <v>150</v>
      </c>
      <c r="C271" s="13" t="s">
        <v>56</v>
      </c>
      <c r="D271" s="8">
        <v>59</v>
      </c>
      <c r="E271" s="8">
        <v>58</v>
      </c>
      <c r="F271" s="8">
        <v>4141.34</v>
      </c>
      <c r="G271" s="8">
        <v>-169253</v>
      </c>
      <c r="H271" s="8">
        <v>79201</v>
      </c>
      <c r="I271" s="8">
        <v>56803</v>
      </c>
      <c r="J271" s="8">
        <v>50400</v>
      </c>
      <c r="K271" s="8">
        <v>-196207.15</v>
      </c>
      <c r="L271" s="13">
        <f>Table13[[#This Row],[DEMAND]]-Table13[[#This Row],[COLLECTION]]-Table13[[#This Row],[ADJ]]</f>
        <v>-28002</v>
      </c>
    </row>
    <row r="272" spans="1:12" hidden="1" x14ac:dyDescent="0.25">
      <c r="A272" s="8" t="s">
        <v>151</v>
      </c>
      <c r="B272" s="8" t="s">
        <v>152</v>
      </c>
      <c r="C272" s="13" t="s">
        <v>50</v>
      </c>
      <c r="D272" s="8">
        <v>7</v>
      </c>
      <c r="E272" s="8">
        <v>0</v>
      </c>
      <c r="F272" s="8">
        <v>0</v>
      </c>
      <c r="G272" s="8">
        <v>-12096.546</v>
      </c>
      <c r="H272" s="8">
        <v>0</v>
      </c>
      <c r="I272" s="8">
        <v>0</v>
      </c>
      <c r="J272" s="8">
        <v>91494.73</v>
      </c>
      <c r="K272" s="8">
        <v>-103591.276</v>
      </c>
      <c r="L272" s="13">
        <f>Table13[[#This Row],[DEMAND]]-Table13[[#This Row],[COLLECTION]]-Table13[[#This Row],[ADJ]]</f>
        <v>-91494.73</v>
      </c>
    </row>
    <row r="273" spans="1:12" hidden="1" x14ac:dyDescent="0.25">
      <c r="A273" s="8" t="s">
        <v>153</v>
      </c>
      <c r="B273" s="8" t="s">
        <v>154</v>
      </c>
      <c r="C273" s="13" t="s">
        <v>45</v>
      </c>
      <c r="D273" s="8">
        <v>1202</v>
      </c>
      <c r="E273" s="8">
        <v>1196</v>
      </c>
      <c r="F273" s="8">
        <v>33152.03</v>
      </c>
      <c r="G273" s="8">
        <v>2708905</v>
      </c>
      <c r="H273" s="8">
        <v>421880.7</v>
      </c>
      <c r="I273" s="8">
        <v>65568</v>
      </c>
      <c r="J273" s="8">
        <v>383163.08</v>
      </c>
      <c r="K273" s="8">
        <v>2692882.4</v>
      </c>
      <c r="L273" s="13">
        <f>Table13[[#This Row],[DEMAND]]-Table13[[#This Row],[COLLECTION]]-Table13[[#This Row],[ADJ]]</f>
        <v>-26850.380000000005</v>
      </c>
    </row>
    <row r="274" spans="1:12" hidden="1" x14ac:dyDescent="0.25">
      <c r="A274" s="8" t="s">
        <v>153</v>
      </c>
      <c r="B274" s="8" t="s">
        <v>154</v>
      </c>
      <c r="C274" s="13" t="s">
        <v>59</v>
      </c>
      <c r="D274" s="8">
        <v>1</v>
      </c>
      <c r="E274" s="8">
        <v>1</v>
      </c>
      <c r="F274" s="8">
        <v>0</v>
      </c>
      <c r="G274" s="8">
        <v>1683</v>
      </c>
      <c r="H274" s="8">
        <v>209</v>
      </c>
      <c r="I274" s="8">
        <v>210</v>
      </c>
      <c r="J274" s="8">
        <v>0</v>
      </c>
      <c r="K274" s="8">
        <v>1698.43</v>
      </c>
      <c r="L274" s="13">
        <f>Table13[[#This Row],[DEMAND]]-Table13[[#This Row],[COLLECTION]]-Table13[[#This Row],[ADJ]]</f>
        <v>-1</v>
      </c>
    </row>
    <row r="275" spans="1:12" hidden="1" x14ac:dyDescent="0.25">
      <c r="A275" s="8" t="s">
        <v>153</v>
      </c>
      <c r="B275" s="8" t="s">
        <v>154</v>
      </c>
      <c r="C275" s="13" t="s">
        <v>47</v>
      </c>
      <c r="D275" s="8">
        <v>30</v>
      </c>
      <c r="E275" s="8">
        <v>30</v>
      </c>
      <c r="F275" s="8">
        <v>7836.21</v>
      </c>
      <c r="G275" s="8">
        <v>11337</v>
      </c>
      <c r="H275" s="8">
        <v>84710</v>
      </c>
      <c r="I275" s="8">
        <v>85390.33</v>
      </c>
      <c r="J275" s="8">
        <v>0</v>
      </c>
      <c r="K275" s="8">
        <v>10726.71</v>
      </c>
      <c r="L275" s="13">
        <f>Table13[[#This Row],[DEMAND]]-Table13[[#This Row],[COLLECTION]]-Table13[[#This Row],[ADJ]]</f>
        <v>-680.33000000000175</v>
      </c>
    </row>
    <row r="276" spans="1:12" hidden="1" x14ac:dyDescent="0.25">
      <c r="A276" s="8" t="s">
        <v>153</v>
      </c>
      <c r="B276" s="8" t="s">
        <v>154</v>
      </c>
      <c r="C276" s="13" t="s">
        <v>50</v>
      </c>
      <c r="D276" s="8">
        <v>7</v>
      </c>
      <c r="E276" s="8">
        <v>0</v>
      </c>
      <c r="F276" s="8">
        <v>0</v>
      </c>
      <c r="G276" s="8">
        <v>-26339.293000000001</v>
      </c>
      <c r="H276" s="8">
        <v>0</v>
      </c>
      <c r="I276" s="8">
        <v>0</v>
      </c>
      <c r="J276" s="8">
        <v>0</v>
      </c>
      <c r="K276" s="8">
        <v>-26339.293000000001</v>
      </c>
      <c r="L276" s="13">
        <f>Table13[[#This Row],[DEMAND]]-Table13[[#This Row],[COLLECTION]]-Table13[[#This Row],[ADJ]]</f>
        <v>0</v>
      </c>
    </row>
    <row r="277" spans="1:12" hidden="1" x14ac:dyDescent="0.25">
      <c r="A277" s="8" t="s">
        <v>153</v>
      </c>
      <c r="B277" s="8" t="s">
        <v>154</v>
      </c>
      <c r="C277" s="13" t="s">
        <v>52</v>
      </c>
      <c r="D277" s="8">
        <v>25</v>
      </c>
      <c r="E277" s="8">
        <v>25</v>
      </c>
      <c r="F277" s="8">
        <v>8491.7999999999993</v>
      </c>
      <c r="G277" s="8">
        <v>58010</v>
      </c>
      <c r="H277" s="8">
        <v>75198</v>
      </c>
      <c r="I277" s="8">
        <v>78097</v>
      </c>
      <c r="J277" s="8">
        <v>0</v>
      </c>
      <c r="K277" s="8">
        <v>55611.94</v>
      </c>
      <c r="L277" s="13">
        <f>Table13[[#This Row],[DEMAND]]-Table13[[#This Row],[COLLECTION]]-Table13[[#This Row],[ADJ]]</f>
        <v>-2899</v>
      </c>
    </row>
    <row r="278" spans="1:12" hidden="1" x14ac:dyDescent="0.25">
      <c r="A278" s="8" t="s">
        <v>153</v>
      </c>
      <c r="B278" s="8" t="s">
        <v>154</v>
      </c>
      <c r="C278" s="13" t="s">
        <v>61</v>
      </c>
      <c r="D278" s="8">
        <v>48</v>
      </c>
      <c r="E278" s="8">
        <v>48</v>
      </c>
      <c r="F278" s="8">
        <v>88232</v>
      </c>
      <c r="G278" s="8">
        <v>30948195</v>
      </c>
      <c r="H278" s="8">
        <v>812202</v>
      </c>
      <c r="I278" s="8">
        <v>0</v>
      </c>
      <c r="J278" s="8">
        <v>0</v>
      </c>
      <c r="K278" s="8">
        <v>31898085.359999999</v>
      </c>
      <c r="L278" s="13">
        <f>Table13[[#This Row],[DEMAND]]-Table13[[#This Row],[COLLECTION]]-Table13[[#This Row],[ADJ]]</f>
        <v>812202</v>
      </c>
    </row>
    <row r="279" spans="1:12" hidden="1" x14ac:dyDescent="0.25">
      <c r="A279" s="8" t="s">
        <v>153</v>
      </c>
      <c r="B279" s="8" t="s">
        <v>154</v>
      </c>
      <c r="C279" s="13" t="s">
        <v>54</v>
      </c>
      <c r="D279" s="8">
        <v>6</v>
      </c>
      <c r="E279" s="8">
        <v>6</v>
      </c>
      <c r="F279" s="8">
        <v>1270</v>
      </c>
      <c r="G279" s="8">
        <v>97337</v>
      </c>
      <c r="H279" s="8">
        <v>15576</v>
      </c>
      <c r="I279" s="8">
        <v>0</v>
      </c>
      <c r="J279" s="8">
        <v>0</v>
      </c>
      <c r="K279" s="8">
        <v>114679.79</v>
      </c>
      <c r="L279" s="13">
        <f>Table13[[#This Row],[DEMAND]]-Table13[[#This Row],[COLLECTION]]-Table13[[#This Row],[ADJ]]</f>
        <v>15576</v>
      </c>
    </row>
    <row r="280" spans="1:12" hidden="1" x14ac:dyDescent="0.25">
      <c r="A280" s="8" t="s">
        <v>153</v>
      </c>
      <c r="B280" s="8" t="s">
        <v>154</v>
      </c>
      <c r="C280" s="13" t="s">
        <v>56</v>
      </c>
      <c r="D280" s="8">
        <v>0</v>
      </c>
      <c r="E280" s="8">
        <v>0</v>
      </c>
      <c r="F280" s="8">
        <v>0</v>
      </c>
      <c r="G280" s="8">
        <v>-5520</v>
      </c>
      <c r="H280" s="8">
        <v>0</v>
      </c>
      <c r="I280" s="8">
        <v>0</v>
      </c>
      <c r="J280" s="8">
        <v>0</v>
      </c>
      <c r="K280" s="8">
        <v>-5520</v>
      </c>
      <c r="L280" s="13">
        <f>Table13[[#This Row],[DEMAND]]-Table13[[#This Row],[COLLECTION]]-Table13[[#This Row],[ADJ]]</f>
        <v>0</v>
      </c>
    </row>
    <row r="281" spans="1:12" hidden="1" x14ac:dyDescent="0.25">
      <c r="A281" s="8" t="s">
        <v>153</v>
      </c>
      <c r="B281" s="8" t="s">
        <v>154</v>
      </c>
      <c r="C281" s="13" t="s">
        <v>61</v>
      </c>
      <c r="D281" s="8">
        <v>1</v>
      </c>
      <c r="E281" s="8">
        <v>1</v>
      </c>
      <c r="F281" s="8">
        <v>4000</v>
      </c>
      <c r="G281" s="8">
        <v>704732</v>
      </c>
      <c r="H281" s="8">
        <v>34397</v>
      </c>
      <c r="I281" s="8">
        <v>0</v>
      </c>
      <c r="J281" s="8">
        <v>0</v>
      </c>
      <c r="K281" s="8">
        <v>744696.84</v>
      </c>
      <c r="L281" s="13">
        <f>Table13[[#This Row],[DEMAND]]-Table13[[#This Row],[COLLECTION]]-Table13[[#This Row],[ADJ]]</f>
        <v>34397</v>
      </c>
    </row>
    <row r="282" spans="1:12" hidden="1" x14ac:dyDescent="0.25">
      <c r="A282" s="10"/>
      <c r="B282" s="10" t="s">
        <v>155</v>
      </c>
      <c r="C282" s="15" t="s">
        <v>109</v>
      </c>
      <c r="D282" s="11">
        <v>1</v>
      </c>
      <c r="E282" s="11">
        <v>1</v>
      </c>
      <c r="F282" s="11">
        <v>23733</v>
      </c>
      <c r="G282" s="11">
        <v>957470</v>
      </c>
      <c r="H282" s="11">
        <v>122622</v>
      </c>
      <c r="I282" s="11">
        <v>0</v>
      </c>
      <c r="J282" s="11">
        <v>0</v>
      </c>
      <c r="K282" s="11">
        <v>1088423.1100000001</v>
      </c>
      <c r="L282" s="13">
        <f>Table13[[#This Row],[DEMAND]]-Table13[[#This Row],[COLLECTION]]-Table13[[#This Row],[ADJ]]</f>
        <v>122622</v>
      </c>
    </row>
    <row r="283" spans="1:12" hidden="1" x14ac:dyDescent="0.25">
      <c r="A283" s="10"/>
      <c r="B283" s="10" t="s">
        <v>155</v>
      </c>
      <c r="C283" s="15" t="s">
        <v>109</v>
      </c>
      <c r="D283" s="11">
        <v>1</v>
      </c>
      <c r="E283" s="11">
        <v>1</v>
      </c>
      <c r="F283" s="11">
        <v>564</v>
      </c>
      <c r="G283" s="11">
        <v>0</v>
      </c>
      <c r="H283" s="11">
        <v>43514</v>
      </c>
      <c r="I283" s="11">
        <v>0</v>
      </c>
      <c r="J283" s="11">
        <v>0</v>
      </c>
      <c r="K283" s="11">
        <v>50507.63</v>
      </c>
      <c r="L283" s="13">
        <f>Table13[[#This Row],[DEMAND]]-Table13[[#This Row],[COLLECTION]]-Table13[[#This Row],[ADJ]]</f>
        <v>43514</v>
      </c>
    </row>
    <row r="284" spans="1:12" hidden="1" x14ac:dyDescent="0.25">
      <c r="A284" s="10"/>
      <c r="B284" s="10" t="s">
        <v>156</v>
      </c>
      <c r="C284" s="15" t="s">
        <v>84</v>
      </c>
      <c r="D284" s="11">
        <v>1</v>
      </c>
      <c r="E284" s="11">
        <v>1</v>
      </c>
      <c r="F284" s="11">
        <v>314896</v>
      </c>
      <c r="G284" s="11">
        <v>0</v>
      </c>
      <c r="H284" s="11">
        <v>1444476</v>
      </c>
      <c r="I284" s="11">
        <v>1444476</v>
      </c>
      <c r="J284" s="11">
        <v>0</v>
      </c>
      <c r="K284" s="11">
        <v>0</v>
      </c>
      <c r="L284" s="13">
        <f>Table13[[#This Row],[DEMAND]]-Table13[[#This Row],[COLLECTION]]-Table13[[#This Row],[ADJ]]</f>
        <v>0</v>
      </c>
    </row>
    <row r="285" spans="1:12" hidden="1" x14ac:dyDescent="0.25">
      <c r="A285" s="10"/>
      <c r="B285" s="10" t="s">
        <v>156</v>
      </c>
      <c r="C285" s="15" t="s">
        <v>84</v>
      </c>
      <c r="D285" s="11">
        <v>1</v>
      </c>
      <c r="E285" s="11">
        <v>1</v>
      </c>
      <c r="F285" s="11">
        <v>39457</v>
      </c>
      <c r="G285" s="11">
        <v>0</v>
      </c>
      <c r="H285" s="11">
        <v>373893</v>
      </c>
      <c r="I285" s="11">
        <v>374000</v>
      </c>
      <c r="J285" s="11">
        <v>0</v>
      </c>
      <c r="K285" s="11">
        <v>696.2</v>
      </c>
      <c r="L285" s="13">
        <f>Table13[[#This Row],[DEMAND]]-Table13[[#This Row],[COLLECTION]]-Table13[[#This Row],[ADJ]]</f>
        <v>-107</v>
      </c>
    </row>
    <row r="286" spans="1:12" hidden="1" x14ac:dyDescent="0.25">
      <c r="A286" s="10"/>
      <c r="B286" s="10" t="s">
        <v>156</v>
      </c>
      <c r="C286" s="15" t="s">
        <v>84</v>
      </c>
      <c r="D286" s="11">
        <v>3</v>
      </c>
      <c r="E286" s="11">
        <v>3</v>
      </c>
      <c r="F286" s="11">
        <v>1519677.5</v>
      </c>
      <c r="G286" s="11">
        <v>-797216</v>
      </c>
      <c r="H286" s="11">
        <v>114885</v>
      </c>
      <c r="I286" s="11">
        <v>0</v>
      </c>
      <c r="J286" s="11">
        <v>114885</v>
      </c>
      <c r="K286" s="11">
        <v>-797216</v>
      </c>
      <c r="L286" s="13">
        <f>Table13[[#This Row],[DEMAND]]-Table13[[#This Row],[COLLECTION]]-Table13[[#This Row],[ADJ]]</f>
        <v>0</v>
      </c>
    </row>
    <row r="287" spans="1:12" hidden="1" x14ac:dyDescent="0.25">
      <c r="A287" s="10"/>
      <c r="B287" s="10" t="s">
        <v>156</v>
      </c>
      <c r="C287" s="15" t="s">
        <v>84</v>
      </c>
      <c r="D287" s="11">
        <v>1</v>
      </c>
      <c r="E287" s="11">
        <v>1</v>
      </c>
      <c r="F287" s="11">
        <v>300</v>
      </c>
      <c r="G287" s="11">
        <v>0</v>
      </c>
      <c r="H287" s="11">
        <v>26135</v>
      </c>
      <c r="I287" s="11">
        <v>26135</v>
      </c>
      <c r="J287" s="11">
        <v>0</v>
      </c>
      <c r="K287" s="11">
        <v>100</v>
      </c>
      <c r="L287" s="13">
        <f>Table13[[#This Row],[DEMAND]]-Table13[[#This Row],[COLLECTION]]-Table13[[#This Row],[ADJ]]</f>
        <v>0</v>
      </c>
    </row>
    <row r="288" spans="1:12" hidden="1" x14ac:dyDescent="0.25">
      <c r="A288" s="10"/>
      <c r="B288" s="10" t="s">
        <v>156</v>
      </c>
      <c r="C288" s="15" t="s">
        <v>84</v>
      </c>
      <c r="D288" s="11">
        <v>1</v>
      </c>
      <c r="E288" s="11">
        <v>1</v>
      </c>
      <c r="F288" s="11">
        <v>26863.75</v>
      </c>
      <c r="G288" s="11">
        <v>0</v>
      </c>
      <c r="H288" s="11">
        <v>270595</v>
      </c>
      <c r="I288" s="11">
        <v>270595</v>
      </c>
      <c r="J288" s="11">
        <v>0</v>
      </c>
      <c r="K288" s="11">
        <v>2155.77</v>
      </c>
      <c r="L288" s="13">
        <f>Table13[[#This Row],[DEMAND]]-Table13[[#This Row],[COLLECTION]]-Table13[[#This Row],[ADJ]]</f>
        <v>0</v>
      </c>
    </row>
    <row r="289" spans="1:12" hidden="1" x14ac:dyDescent="0.25">
      <c r="A289" s="10"/>
      <c r="B289" s="10" t="s">
        <v>157</v>
      </c>
      <c r="C289" s="15" t="s">
        <v>85</v>
      </c>
      <c r="D289" s="11">
        <v>1</v>
      </c>
      <c r="E289" s="11">
        <v>1</v>
      </c>
      <c r="F289" s="11">
        <v>1228</v>
      </c>
      <c r="G289" s="11">
        <v>0</v>
      </c>
      <c r="H289" s="11">
        <v>15547</v>
      </c>
      <c r="I289" s="11">
        <v>15547</v>
      </c>
      <c r="J289" s="11">
        <v>0</v>
      </c>
      <c r="K289" s="11">
        <v>100</v>
      </c>
      <c r="L289" s="13">
        <f>Table13[[#This Row],[DEMAND]]-Table13[[#This Row],[COLLECTION]]-Table13[[#This Row],[ADJ]]</f>
        <v>0</v>
      </c>
    </row>
    <row r="290" spans="1:12" hidden="1" x14ac:dyDescent="0.25">
      <c r="A290" s="10"/>
      <c r="B290" s="10" t="s">
        <v>157</v>
      </c>
      <c r="C290" s="15" t="s">
        <v>85</v>
      </c>
      <c r="D290" s="11">
        <v>1</v>
      </c>
      <c r="E290" s="11">
        <v>1</v>
      </c>
      <c r="F290" s="11">
        <v>756</v>
      </c>
      <c r="G290" s="11">
        <v>0</v>
      </c>
      <c r="H290" s="11">
        <v>22976</v>
      </c>
      <c r="I290" s="11">
        <v>22976</v>
      </c>
      <c r="J290" s="11">
        <v>0</v>
      </c>
      <c r="K290" s="11">
        <v>100</v>
      </c>
      <c r="L290" s="13">
        <f>Table13[[#This Row],[DEMAND]]-Table13[[#This Row],[COLLECTION]]-Table13[[#This Row],[ADJ]]</f>
        <v>0</v>
      </c>
    </row>
    <row r="291" spans="1:12" hidden="1" x14ac:dyDescent="0.25">
      <c r="A291" s="10"/>
      <c r="B291" s="10" t="s">
        <v>157</v>
      </c>
      <c r="C291" s="15" t="s">
        <v>85</v>
      </c>
      <c r="D291" s="11">
        <v>1</v>
      </c>
      <c r="E291" s="11">
        <v>1</v>
      </c>
      <c r="F291" s="11">
        <v>56538</v>
      </c>
      <c r="G291" s="11">
        <v>3321</v>
      </c>
      <c r="H291" s="11">
        <v>500635</v>
      </c>
      <c r="I291" s="11">
        <v>500134</v>
      </c>
      <c r="J291" s="11">
        <v>0</v>
      </c>
      <c r="K291" s="11">
        <v>4775.92</v>
      </c>
      <c r="L291" s="13">
        <f>Table13[[#This Row],[DEMAND]]-Table13[[#This Row],[COLLECTION]]-Table13[[#This Row],[ADJ]]</f>
        <v>501</v>
      </c>
    </row>
    <row r="292" spans="1:12" hidden="1" x14ac:dyDescent="0.25">
      <c r="A292" s="10"/>
      <c r="B292" s="10" t="s">
        <v>158</v>
      </c>
      <c r="C292" s="15" t="s">
        <v>91</v>
      </c>
      <c r="D292" s="11">
        <v>1</v>
      </c>
      <c r="E292" s="11">
        <v>1</v>
      </c>
      <c r="F292" s="11">
        <v>6068</v>
      </c>
      <c r="G292" s="11">
        <v>508395</v>
      </c>
      <c r="H292" s="11">
        <v>70316</v>
      </c>
      <c r="I292" s="11">
        <v>0</v>
      </c>
      <c r="J292" s="11">
        <v>0</v>
      </c>
      <c r="K292" s="11">
        <v>583270.29</v>
      </c>
      <c r="L292" s="13">
        <f>Table13[[#This Row],[DEMAND]]-Table13[[#This Row],[COLLECTION]]-Table13[[#This Row],[ADJ]]</f>
        <v>70316</v>
      </c>
    </row>
    <row r="293" spans="1:12" hidden="1" x14ac:dyDescent="0.25">
      <c r="A293" s="10"/>
      <c r="B293" s="10" t="s">
        <v>158</v>
      </c>
      <c r="C293" s="15" t="s">
        <v>91</v>
      </c>
      <c r="D293" s="11">
        <v>1</v>
      </c>
      <c r="E293" s="11">
        <v>1</v>
      </c>
      <c r="F293" s="11">
        <v>4965.5</v>
      </c>
      <c r="G293" s="11">
        <v>445715</v>
      </c>
      <c r="H293" s="11">
        <v>59017</v>
      </c>
      <c r="I293" s="11">
        <v>0</v>
      </c>
      <c r="J293" s="11">
        <v>0</v>
      </c>
      <c r="K293" s="11">
        <v>508719.52</v>
      </c>
      <c r="L293" s="13">
        <f>Table13[[#This Row],[DEMAND]]-Table13[[#This Row],[COLLECTION]]-Table13[[#This Row],[ADJ]]</f>
        <v>59017</v>
      </c>
    </row>
    <row r="294" spans="1:12" hidden="1" x14ac:dyDescent="0.25">
      <c r="A294" s="10"/>
      <c r="B294" s="10" t="s">
        <v>158</v>
      </c>
      <c r="C294" s="15" t="s">
        <v>91</v>
      </c>
      <c r="D294" s="11">
        <v>1</v>
      </c>
      <c r="E294" s="11">
        <v>1</v>
      </c>
      <c r="F294" s="11">
        <v>6340.5</v>
      </c>
      <c r="G294" s="11">
        <v>563518</v>
      </c>
      <c r="H294" s="11">
        <v>72603</v>
      </c>
      <c r="I294" s="11">
        <v>0</v>
      </c>
      <c r="J294" s="11">
        <v>0</v>
      </c>
      <c r="K294" s="11">
        <v>641180.36</v>
      </c>
      <c r="L294" s="13">
        <f>Table13[[#This Row],[DEMAND]]-Table13[[#This Row],[COLLECTION]]-Table13[[#This Row],[ADJ]]</f>
        <v>72603</v>
      </c>
    </row>
    <row r="295" spans="1:12" hidden="1" x14ac:dyDescent="0.25">
      <c r="A295" s="10"/>
      <c r="B295" s="10" t="s">
        <v>158</v>
      </c>
      <c r="C295" s="15" t="s">
        <v>91</v>
      </c>
      <c r="D295" s="11">
        <v>1</v>
      </c>
      <c r="E295" s="11">
        <v>1</v>
      </c>
      <c r="F295" s="11">
        <v>22837.5</v>
      </c>
      <c r="G295" s="11">
        <v>2447350</v>
      </c>
      <c r="H295" s="11">
        <v>267531</v>
      </c>
      <c r="I295" s="11">
        <v>300000</v>
      </c>
      <c r="J295" s="11">
        <v>0</v>
      </c>
      <c r="K295" s="11">
        <v>2436783.7599999998</v>
      </c>
      <c r="L295" s="13">
        <f>Table13[[#This Row],[DEMAND]]-Table13[[#This Row],[COLLECTION]]-Table13[[#This Row],[ADJ]]</f>
        <v>-32469</v>
      </c>
    </row>
    <row r="296" spans="1:12" hidden="1" x14ac:dyDescent="0.25">
      <c r="A296" s="10"/>
      <c r="B296" s="10" t="s">
        <v>159</v>
      </c>
      <c r="C296" s="15" t="s">
        <v>106</v>
      </c>
      <c r="D296" s="11">
        <v>1</v>
      </c>
      <c r="E296" s="11">
        <v>1</v>
      </c>
      <c r="F296" s="11">
        <v>0</v>
      </c>
      <c r="G296" s="11">
        <v>-76458</v>
      </c>
      <c r="H296" s="11">
        <v>26199</v>
      </c>
      <c r="I296" s="11">
        <v>71444</v>
      </c>
      <c r="J296" s="11">
        <v>0</v>
      </c>
      <c r="K296" s="11">
        <v>-121703</v>
      </c>
      <c r="L296" s="13">
        <f>Table13[[#This Row],[DEMAND]]-Table13[[#This Row],[COLLECTION]]-Table13[[#This Row],[ADJ]]</f>
        <v>-45245</v>
      </c>
    </row>
    <row r="297" spans="1:12" hidden="1" x14ac:dyDescent="0.25">
      <c r="A297" s="10"/>
      <c r="B297" s="10" t="s">
        <v>160</v>
      </c>
      <c r="C297" s="15" t="s">
        <v>114</v>
      </c>
      <c r="D297" s="11">
        <v>1</v>
      </c>
      <c r="E297" s="11">
        <v>1</v>
      </c>
      <c r="F297" s="11">
        <v>0</v>
      </c>
      <c r="G297" s="11">
        <v>163</v>
      </c>
      <c r="H297" s="11">
        <v>53700</v>
      </c>
      <c r="I297" s="11">
        <v>53809</v>
      </c>
      <c r="J297" s="11">
        <v>0</v>
      </c>
      <c r="K297" s="11">
        <v>154</v>
      </c>
      <c r="L297" s="13">
        <f>Table13[[#This Row],[DEMAND]]-Table13[[#This Row],[COLLECTION]]-Table13[[#This Row],[ADJ]]</f>
        <v>-109</v>
      </c>
    </row>
    <row r="298" spans="1:12" hidden="1" x14ac:dyDescent="0.25">
      <c r="A298" s="10"/>
      <c r="B298" s="10" t="s">
        <v>161</v>
      </c>
      <c r="C298" s="15" t="s">
        <v>45</v>
      </c>
      <c r="D298" s="11">
        <v>1249</v>
      </c>
      <c r="E298" s="11">
        <v>1248</v>
      </c>
      <c r="F298" s="11">
        <v>25667.54</v>
      </c>
      <c r="G298" s="11">
        <v>9786272</v>
      </c>
      <c r="H298" s="11">
        <v>408233.99</v>
      </c>
      <c r="I298" s="11">
        <v>81569</v>
      </c>
      <c r="J298" s="11">
        <v>327543.99</v>
      </c>
      <c r="K298" s="11">
        <v>9824263.1600000001</v>
      </c>
      <c r="L298" s="13">
        <f>Table13[[#This Row],[DEMAND]]-Table13[[#This Row],[COLLECTION]]-Table13[[#This Row],[ADJ]]</f>
        <v>-879</v>
      </c>
    </row>
    <row r="299" spans="1:12" hidden="1" x14ac:dyDescent="0.25">
      <c r="A299" s="10"/>
      <c r="B299" s="10" t="s">
        <v>161</v>
      </c>
      <c r="C299" s="15" t="s">
        <v>45</v>
      </c>
      <c r="D299" s="11">
        <v>0</v>
      </c>
      <c r="E299" s="11">
        <v>0</v>
      </c>
      <c r="F299" s="11">
        <v>0</v>
      </c>
      <c r="G299" s="11">
        <v>773</v>
      </c>
      <c r="H299" s="11">
        <v>0</v>
      </c>
      <c r="I299" s="11">
        <v>0</v>
      </c>
      <c r="J299" s="11">
        <v>0</v>
      </c>
      <c r="K299" s="11">
        <v>773</v>
      </c>
      <c r="L299" s="13">
        <f>Table13[[#This Row],[DEMAND]]-Table13[[#This Row],[COLLECTION]]-Table13[[#This Row],[ADJ]]</f>
        <v>0</v>
      </c>
    </row>
    <row r="300" spans="1:12" hidden="1" x14ac:dyDescent="0.25">
      <c r="A300" s="10"/>
      <c r="B300" s="10" t="s">
        <v>161</v>
      </c>
      <c r="C300" s="15" t="s">
        <v>45</v>
      </c>
      <c r="D300" s="11">
        <v>1487</v>
      </c>
      <c r="E300" s="11">
        <v>1487</v>
      </c>
      <c r="F300" s="11">
        <v>53698.35</v>
      </c>
      <c r="G300" s="11">
        <v>2580073</v>
      </c>
      <c r="H300" s="11">
        <v>612618.41</v>
      </c>
      <c r="I300" s="11">
        <v>151494</v>
      </c>
      <c r="J300" s="11">
        <v>484612.41</v>
      </c>
      <c r="K300" s="11">
        <v>2567135.85</v>
      </c>
      <c r="L300" s="13">
        <f>Table13[[#This Row],[DEMAND]]-Table13[[#This Row],[COLLECTION]]-Table13[[#This Row],[ADJ]]</f>
        <v>-23487.999999999942</v>
      </c>
    </row>
    <row r="301" spans="1:12" hidden="1" x14ac:dyDescent="0.25">
      <c r="A301" s="10"/>
      <c r="B301" s="10" t="s">
        <v>161</v>
      </c>
      <c r="C301" s="15" t="s">
        <v>45</v>
      </c>
      <c r="D301" s="11">
        <v>773</v>
      </c>
      <c r="E301" s="11">
        <v>770</v>
      </c>
      <c r="F301" s="11">
        <v>36441.61</v>
      </c>
      <c r="G301" s="11">
        <v>1947910.24</v>
      </c>
      <c r="H301" s="11">
        <v>374013.93</v>
      </c>
      <c r="I301" s="11">
        <v>107935</v>
      </c>
      <c r="J301" s="11">
        <v>275697.93</v>
      </c>
      <c r="K301" s="11">
        <v>1939480.66</v>
      </c>
      <c r="L301" s="13">
        <f>Table13[[#This Row],[DEMAND]]-Table13[[#This Row],[COLLECTION]]-Table13[[#This Row],[ADJ]]</f>
        <v>-9619</v>
      </c>
    </row>
    <row r="302" spans="1:12" hidden="1" x14ac:dyDescent="0.25">
      <c r="A302" s="10"/>
      <c r="B302" s="10" t="s">
        <v>161</v>
      </c>
      <c r="C302" s="15" t="s">
        <v>45</v>
      </c>
      <c r="D302" s="11">
        <v>805</v>
      </c>
      <c r="E302" s="11">
        <v>804</v>
      </c>
      <c r="F302" s="11">
        <v>20980.94</v>
      </c>
      <c r="G302" s="11">
        <v>2402107</v>
      </c>
      <c r="H302" s="11">
        <v>278843.83</v>
      </c>
      <c r="I302" s="11">
        <v>70837</v>
      </c>
      <c r="J302" s="11">
        <v>229909.83</v>
      </c>
      <c r="K302" s="11">
        <v>2390723.23</v>
      </c>
      <c r="L302" s="13">
        <f>Table13[[#This Row],[DEMAND]]-Table13[[#This Row],[COLLECTION]]-Table13[[#This Row],[ADJ]]</f>
        <v>-21902.999999999971</v>
      </c>
    </row>
    <row r="303" spans="1:12" hidden="1" x14ac:dyDescent="0.25">
      <c r="A303" s="10"/>
      <c r="B303" s="10" t="s">
        <v>161</v>
      </c>
      <c r="C303" s="15" t="s">
        <v>45</v>
      </c>
      <c r="D303" s="11">
        <v>1288</v>
      </c>
      <c r="E303" s="11">
        <v>1288</v>
      </c>
      <c r="F303" s="11">
        <v>18900.12</v>
      </c>
      <c r="G303" s="11">
        <v>3502817</v>
      </c>
      <c r="H303" s="11">
        <v>337236.32</v>
      </c>
      <c r="I303" s="11">
        <v>54324</v>
      </c>
      <c r="J303" s="11">
        <v>301575.32</v>
      </c>
      <c r="K303" s="11">
        <v>3495827.62</v>
      </c>
      <c r="L303" s="13">
        <f>Table13[[#This Row],[DEMAND]]-Table13[[#This Row],[COLLECTION]]-Table13[[#This Row],[ADJ]]</f>
        <v>-18663</v>
      </c>
    </row>
    <row r="304" spans="1:12" hidden="1" x14ac:dyDescent="0.25">
      <c r="A304" s="10"/>
      <c r="B304" s="10" t="s">
        <v>161</v>
      </c>
      <c r="C304" s="15" t="s">
        <v>45</v>
      </c>
      <c r="D304" s="11">
        <v>0</v>
      </c>
      <c r="E304" s="11">
        <v>0</v>
      </c>
      <c r="F304" s="11">
        <v>0</v>
      </c>
      <c r="G304" s="11">
        <v>241</v>
      </c>
      <c r="H304" s="11">
        <v>0</v>
      </c>
      <c r="I304" s="11">
        <v>0</v>
      </c>
      <c r="J304" s="11">
        <v>0</v>
      </c>
      <c r="K304" s="11">
        <v>241</v>
      </c>
      <c r="L304" s="13">
        <f>Table13[[#This Row],[DEMAND]]-Table13[[#This Row],[COLLECTION]]-Table13[[#This Row],[ADJ]]</f>
        <v>0</v>
      </c>
    </row>
    <row r="305" spans="1:12" hidden="1" x14ac:dyDescent="0.25">
      <c r="A305" s="10"/>
      <c r="B305" s="10" t="s">
        <v>161</v>
      </c>
      <c r="C305" s="15" t="s">
        <v>45</v>
      </c>
      <c r="D305" s="11">
        <v>1602</v>
      </c>
      <c r="E305" s="11">
        <v>1598</v>
      </c>
      <c r="F305" s="11">
        <v>87979.35</v>
      </c>
      <c r="G305" s="11">
        <v>1776707</v>
      </c>
      <c r="H305" s="11">
        <v>914528.26</v>
      </c>
      <c r="I305" s="11">
        <v>247512</v>
      </c>
      <c r="J305" s="11">
        <v>674037.26</v>
      </c>
      <c r="K305" s="11">
        <v>1778808.72</v>
      </c>
      <c r="L305" s="13">
        <f>Table13[[#This Row],[DEMAND]]-Table13[[#This Row],[COLLECTION]]-Table13[[#This Row],[ADJ]]</f>
        <v>-7021</v>
      </c>
    </row>
    <row r="306" spans="1:12" hidden="1" x14ac:dyDescent="0.25">
      <c r="A306" s="10"/>
      <c r="B306" s="10" t="s">
        <v>161</v>
      </c>
      <c r="C306" s="15" t="s">
        <v>45</v>
      </c>
      <c r="D306" s="11">
        <v>1474</v>
      </c>
      <c r="E306" s="11">
        <v>1468</v>
      </c>
      <c r="F306" s="11">
        <v>35426.14</v>
      </c>
      <c r="G306" s="11">
        <v>1672298</v>
      </c>
      <c r="H306" s="11">
        <v>471686.89</v>
      </c>
      <c r="I306" s="11">
        <v>49804</v>
      </c>
      <c r="J306" s="11">
        <v>425994.89</v>
      </c>
      <c r="K306" s="11">
        <v>1670704.87</v>
      </c>
      <c r="L306" s="13">
        <f>Table13[[#This Row],[DEMAND]]-Table13[[#This Row],[COLLECTION]]-Table13[[#This Row],[ADJ]]</f>
        <v>-4112</v>
      </c>
    </row>
    <row r="307" spans="1:12" hidden="1" x14ac:dyDescent="0.25">
      <c r="A307" s="10"/>
      <c r="B307" s="10" t="s">
        <v>161</v>
      </c>
      <c r="C307" s="15" t="s">
        <v>45</v>
      </c>
      <c r="D307" s="11">
        <v>1344</v>
      </c>
      <c r="E307" s="11">
        <v>1342</v>
      </c>
      <c r="F307" s="11">
        <v>70414.179999999993</v>
      </c>
      <c r="G307" s="11">
        <v>1790023</v>
      </c>
      <c r="H307" s="11">
        <v>764736.6</v>
      </c>
      <c r="I307" s="11">
        <v>196938</v>
      </c>
      <c r="J307" s="11">
        <v>585375.6</v>
      </c>
      <c r="K307" s="11">
        <v>1781886.1</v>
      </c>
      <c r="L307" s="13">
        <f>Table13[[#This Row],[DEMAND]]-Table13[[#This Row],[COLLECTION]]-Table13[[#This Row],[ADJ]]</f>
        <v>-17577</v>
      </c>
    </row>
    <row r="308" spans="1:12" hidden="1" x14ac:dyDescent="0.25">
      <c r="A308" s="10"/>
      <c r="B308" s="10" t="s">
        <v>161</v>
      </c>
      <c r="C308" s="15" t="s">
        <v>45</v>
      </c>
      <c r="D308" s="11">
        <v>1202</v>
      </c>
      <c r="E308" s="11">
        <v>1196</v>
      </c>
      <c r="F308" s="11">
        <v>33152.03</v>
      </c>
      <c r="G308" s="11">
        <v>2708905</v>
      </c>
      <c r="H308" s="11">
        <v>421880.7</v>
      </c>
      <c r="I308" s="11">
        <v>65568</v>
      </c>
      <c r="J308" s="11">
        <v>383163.08</v>
      </c>
      <c r="K308" s="11">
        <v>2692882.4</v>
      </c>
      <c r="L308" s="13">
        <f>Table13[[#This Row],[DEMAND]]-Table13[[#This Row],[COLLECTION]]-Table13[[#This Row],[ADJ]]</f>
        <v>-26850.380000000005</v>
      </c>
    </row>
    <row r="309" spans="1:12" hidden="1" x14ac:dyDescent="0.25">
      <c r="A309" s="10"/>
      <c r="B309" s="10" t="s">
        <v>161</v>
      </c>
      <c r="C309" s="15" t="s">
        <v>45</v>
      </c>
      <c r="D309" s="11">
        <v>1291</v>
      </c>
      <c r="E309" s="11">
        <v>1287</v>
      </c>
      <c r="F309" s="11">
        <v>35468.17</v>
      </c>
      <c r="G309" s="11">
        <v>1871373</v>
      </c>
      <c r="H309" s="11">
        <v>444805.47</v>
      </c>
      <c r="I309" s="11">
        <v>62873</v>
      </c>
      <c r="J309" s="11">
        <v>391217.47</v>
      </c>
      <c r="K309" s="11">
        <v>1864011.84</v>
      </c>
      <c r="L309" s="13">
        <f>Table13[[#This Row],[DEMAND]]-Table13[[#This Row],[COLLECTION]]-Table13[[#This Row],[ADJ]]</f>
        <v>-9285</v>
      </c>
    </row>
    <row r="310" spans="1:12" hidden="1" x14ac:dyDescent="0.25">
      <c r="A310" s="10"/>
      <c r="B310" s="10" t="s">
        <v>161</v>
      </c>
      <c r="C310" s="15" t="s">
        <v>45</v>
      </c>
      <c r="D310" s="11">
        <v>0</v>
      </c>
      <c r="E310" s="11">
        <v>0</v>
      </c>
      <c r="F310" s="11">
        <v>0</v>
      </c>
      <c r="G310" s="11">
        <v>741592</v>
      </c>
      <c r="H310" s="11">
        <v>0</v>
      </c>
      <c r="I310" s="11">
        <v>0</v>
      </c>
      <c r="J310" s="11">
        <v>0</v>
      </c>
      <c r="K310" s="11">
        <v>741592</v>
      </c>
      <c r="L310" s="13">
        <f>Table13[[#This Row],[DEMAND]]-Table13[[#This Row],[COLLECTION]]-Table13[[#This Row],[ADJ]]</f>
        <v>0</v>
      </c>
    </row>
    <row r="311" spans="1:12" hidden="1" x14ac:dyDescent="0.25">
      <c r="A311" s="10"/>
      <c r="B311" s="10" t="s">
        <v>161</v>
      </c>
      <c r="C311" s="15" t="s">
        <v>45</v>
      </c>
      <c r="D311" s="11">
        <v>1460</v>
      </c>
      <c r="E311" s="11">
        <v>1455</v>
      </c>
      <c r="F311" s="11">
        <v>34354.080000000002</v>
      </c>
      <c r="G311" s="11">
        <v>8111601.5300000003</v>
      </c>
      <c r="H311" s="11">
        <v>491547.32</v>
      </c>
      <c r="I311" s="11">
        <v>50385</v>
      </c>
      <c r="J311" s="11">
        <v>419631.32</v>
      </c>
      <c r="K311" s="11">
        <v>8159210.4100000001</v>
      </c>
      <c r="L311" s="13">
        <f>Table13[[#This Row],[DEMAND]]-Table13[[#This Row],[COLLECTION]]-Table13[[#This Row],[ADJ]]</f>
        <v>21531</v>
      </c>
    </row>
    <row r="312" spans="1:12" hidden="1" x14ac:dyDescent="0.25">
      <c r="A312" s="10"/>
      <c r="B312" s="10" t="s">
        <v>161</v>
      </c>
      <c r="C312" s="15" t="s">
        <v>45</v>
      </c>
      <c r="D312" s="11">
        <v>972</v>
      </c>
      <c r="E312" s="11">
        <v>971</v>
      </c>
      <c r="F312" s="11">
        <v>27957.07</v>
      </c>
      <c r="G312" s="11">
        <v>7082568</v>
      </c>
      <c r="H312" s="11">
        <v>371355.92</v>
      </c>
      <c r="I312" s="11">
        <v>100625</v>
      </c>
      <c r="J312" s="11">
        <v>298062.92</v>
      </c>
      <c r="K312" s="11">
        <v>7077123.0700000003</v>
      </c>
      <c r="L312" s="13">
        <f>Table13[[#This Row],[DEMAND]]-Table13[[#This Row],[COLLECTION]]-Table13[[#This Row],[ADJ]]</f>
        <v>-27332</v>
      </c>
    </row>
    <row r="313" spans="1:12" hidden="1" x14ac:dyDescent="0.25">
      <c r="A313" s="10"/>
      <c r="B313" s="10" t="s">
        <v>161</v>
      </c>
      <c r="C313" s="15" t="s">
        <v>45</v>
      </c>
      <c r="D313" s="11">
        <v>955</v>
      </c>
      <c r="E313" s="11">
        <v>955</v>
      </c>
      <c r="F313" s="11">
        <v>32337.200000000001</v>
      </c>
      <c r="G313" s="11">
        <v>2206651</v>
      </c>
      <c r="H313" s="11">
        <v>392300.78</v>
      </c>
      <c r="I313" s="11">
        <v>103813</v>
      </c>
      <c r="J313" s="11">
        <v>309343.78000000003</v>
      </c>
      <c r="K313" s="11">
        <v>2198365.35</v>
      </c>
      <c r="L313" s="13">
        <f>Table13[[#This Row],[DEMAND]]-Table13[[#This Row],[COLLECTION]]-Table13[[#This Row],[ADJ]]</f>
        <v>-20856</v>
      </c>
    </row>
    <row r="314" spans="1:12" hidden="1" x14ac:dyDescent="0.25">
      <c r="A314" s="10"/>
      <c r="B314" s="10" t="s">
        <v>161</v>
      </c>
      <c r="C314" s="15" t="s">
        <v>45</v>
      </c>
      <c r="D314" s="11">
        <v>1157</v>
      </c>
      <c r="E314" s="11">
        <v>1157</v>
      </c>
      <c r="F314" s="11">
        <v>35279.769999999997</v>
      </c>
      <c r="G314" s="11">
        <v>1354392.87</v>
      </c>
      <c r="H314" s="11">
        <v>421556.22</v>
      </c>
      <c r="I314" s="11">
        <v>71101</v>
      </c>
      <c r="J314" s="11">
        <v>363028.22</v>
      </c>
      <c r="K314" s="11">
        <v>1344384.52</v>
      </c>
      <c r="L314" s="13">
        <f>Table13[[#This Row],[DEMAND]]-Table13[[#This Row],[COLLECTION]]-Table13[[#This Row],[ADJ]]</f>
        <v>-12573</v>
      </c>
    </row>
    <row r="315" spans="1:12" hidden="1" x14ac:dyDescent="0.25">
      <c r="A315" s="10"/>
      <c r="B315" s="10" t="s">
        <v>161</v>
      </c>
      <c r="C315" s="15" t="s">
        <v>45</v>
      </c>
      <c r="D315" s="11">
        <v>0</v>
      </c>
      <c r="E315" s="11">
        <v>0</v>
      </c>
      <c r="F315" s="11">
        <v>0</v>
      </c>
      <c r="G315" s="11">
        <v>117583</v>
      </c>
      <c r="H315" s="11">
        <v>0</v>
      </c>
      <c r="I315" s="11">
        <v>0</v>
      </c>
      <c r="J315" s="11">
        <v>0</v>
      </c>
      <c r="K315" s="11">
        <v>117583</v>
      </c>
      <c r="L315" s="13">
        <f>Table13[[#This Row],[DEMAND]]-Table13[[#This Row],[COLLECTION]]-Table13[[#This Row],[ADJ]]</f>
        <v>0</v>
      </c>
    </row>
    <row r="316" spans="1:12" hidden="1" x14ac:dyDescent="0.25">
      <c r="A316" s="10"/>
      <c r="B316" s="10" t="s">
        <v>161</v>
      </c>
      <c r="C316" s="15" t="s">
        <v>45</v>
      </c>
      <c r="D316" s="11">
        <v>1953</v>
      </c>
      <c r="E316" s="11">
        <v>1952</v>
      </c>
      <c r="F316" s="11">
        <v>37738.019999999997</v>
      </c>
      <c r="G316" s="11">
        <v>20670390.100000001</v>
      </c>
      <c r="H316" s="11">
        <v>627079.93999999994</v>
      </c>
      <c r="I316" s="11">
        <v>76933</v>
      </c>
      <c r="J316" s="11">
        <v>464605.94</v>
      </c>
      <c r="K316" s="11">
        <v>20811787.68</v>
      </c>
      <c r="L316" s="13">
        <f>Table13[[#This Row],[DEMAND]]-Table13[[#This Row],[COLLECTION]]-Table13[[#This Row],[ADJ]]</f>
        <v>85540.999999999942</v>
      </c>
    </row>
    <row r="317" spans="1:12" hidden="1" x14ac:dyDescent="0.25">
      <c r="A317" s="10"/>
      <c r="B317" s="10" t="s">
        <v>161</v>
      </c>
      <c r="C317" s="15" t="s">
        <v>45</v>
      </c>
      <c r="D317" s="11">
        <v>0</v>
      </c>
      <c r="E317" s="11">
        <v>0</v>
      </c>
      <c r="F317" s="11">
        <v>0</v>
      </c>
      <c r="G317" s="11">
        <v>467854</v>
      </c>
      <c r="H317" s="11">
        <v>0</v>
      </c>
      <c r="I317" s="11">
        <v>0</v>
      </c>
      <c r="J317" s="11">
        <v>0</v>
      </c>
      <c r="K317" s="11">
        <v>467854</v>
      </c>
      <c r="L317" s="13">
        <f>Table13[[#This Row],[DEMAND]]-Table13[[#This Row],[COLLECTION]]-Table13[[#This Row],[ADJ]]</f>
        <v>0</v>
      </c>
    </row>
    <row r="318" spans="1:12" hidden="1" x14ac:dyDescent="0.25">
      <c r="A318" s="10"/>
      <c r="B318" s="10" t="s">
        <v>161</v>
      </c>
      <c r="C318" s="15" t="s">
        <v>45</v>
      </c>
      <c r="D318" s="11">
        <v>1256</v>
      </c>
      <c r="E318" s="11">
        <v>1254</v>
      </c>
      <c r="F318" s="11">
        <v>50372.81</v>
      </c>
      <c r="G318" s="11">
        <v>7876283.0499999998</v>
      </c>
      <c r="H318" s="11">
        <v>569497.80000000005</v>
      </c>
      <c r="I318" s="11">
        <v>119564</v>
      </c>
      <c r="J318" s="11">
        <v>451545.85</v>
      </c>
      <c r="K318" s="11">
        <v>7903371.1200000001</v>
      </c>
      <c r="L318" s="13">
        <f>Table13[[#This Row],[DEMAND]]-Table13[[#This Row],[COLLECTION]]-Table13[[#This Row],[ADJ]]</f>
        <v>-1612.0499999999302</v>
      </c>
    </row>
    <row r="319" spans="1:12" hidden="1" x14ac:dyDescent="0.25">
      <c r="A319" s="10"/>
      <c r="B319" s="10" t="s">
        <v>161</v>
      </c>
      <c r="C319" s="15" t="s">
        <v>45</v>
      </c>
      <c r="D319" s="11">
        <v>2065</v>
      </c>
      <c r="E319" s="11">
        <v>2050</v>
      </c>
      <c r="F319" s="11">
        <v>133909.65</v>
      </c>
      <c r="G319" s="11">
        <v>1280724.42</v>
      </c>
      <c r="H319" s="11">
        <v>1363857.58</v>
      </c>
      <c r="I319" s="11">
        <v>437489</v>
      </c>
      <c r="J319" s="11">
        <v>955313.58</v>
      </c>
      <c r="K319" s="11">
        <v>1260655.95</v>
      </c>
      <c r="L319" s="13">
        <f>Table13[[#This Row],[DEMAND]]-Table13[[#This Row],[COLLECTION]]-Table13[[#This Row],[ADJ]]</f>
        <v>-28944.999999999884</v>
      </c>
    </row>
    <row r="320" spans="1:12" hidden="1" x14ac:dyDescent="0.25">
      <c r="A320" s="10"/>
      <c r="B320" s="10" t="s">
        <v>161</v>
      </c>
      <c r="C320" s="15" t="s">
        <v>45</v>
      </c>
      <c r="D320" s="11">
        <v>1</v>
      </c>
      <c r="E320" s="11">
        <v>1</v>
      </c>
      <c r="F320" s="11">
        <v>21</v>
      </c>
      <c r="G320" s="11">
        <v>-120</v>
      </c>
      <c r="H320" s="11">
        <v>291.83</v>
      </c>
      <c r="I320" s="11">
        <v>0</v>
      </c>
      <c r="J320" s="11">
        <v>291.83</v>
      </c>
      <c r="K320" s="11">
        <v>-120</v>
      </c>
      <c r="L320" s="13">
        <f>Table13[[#This Row],[DEMAND]]-Table13[[#This Row],[COLLECTION]]-Table13[[#This Row],[ADJ]]</f>
        <v>0</v>
      </c>
    </row>
    <row r="321" spans="1:12" hidden="1" x14ac:dyDescent="0.25">
      <c r="A321" s="10"/>
      <c r="B321" s="10" t="s">
        <v>161</v>
      </c>
      <c r="C321" s="15" t="s">
        <v>45</v>
      </c>
      <c r="D321" s="11">
        <v>2103</v>
      </c>
      <c r="E321" s="11">
        <v>2096</v>
      </c>
      <c r="F321" s="11">
        <v>105747.42</v>
      </c>
      <c r="G321" s="11">
        <v>4495274</v>
      </c>
      <c r="H321" s="11">
        <v>1170585.6599999999</v>
      </c>
      <c r="I321" s="11">
        <v>307081</v>
      </c>
      <c r="J321" s="11">
        <v>880027.66</v>
      </c>
      <c r="K321" s="11">
        <v>4502506.3499999996</v>
      </c>
      <c r="L321" s="13">
        <f>Table13[[#This Row],[DEMAND]]-Table13[[#This Row],[COLLECTION]]-Table13[[#This Row],[ADJ]]</f>
        <v>-16523.000000000116</v>
      </c>
    </row>
    <row r="322" spans="1:12" hidden="1" x14ac:dyDescent="0.25">
      <c r="A322" s="10"/>
      <c r="B322" s="10" t="s">
        <v>161</v>
      </c>
      <c r="C322" s="15" t="s">
        <v>45</v>
      </c>
      <c r="D322" s="11">
        <v>1594</v>
      </c>
      <c r="E322" s="11">
        <v>1589</v>
      </c>
      <c r="F322" s="11">
        <v>59266.25</v>
      </c>
      <c r="G322" s="11">
        <v>4755597</v>
      </c>
      <c r="H322" s="11">
        <v>698060.02</v>
      </c>
      <c r="I322" s="11">
        <v>131134</v>
      </c>
      <c r="J322" s="11">
        <v>579159.02</v>
      </c>
      <c r="K322" s="11">
        <v>4758317.93</v>
      </c>
      <c r="L322" s="13">
        <f>Table13[[#This Row],[DEMAND]]-Table13[[#This Row],[COLLECTION]]-Table13[[#This Row],[ADJ]]</f>
        <v>-12233</v>
      </c>
    </row>
    <row r="323" spans="1:12" hidden="1" x14ac:dyDescent="0.25">
      <c r="A323" s="10"/>
      <c r="B323" s="10" t="s">
        <v>161</v>
      </c>
      <c r="C323" s="15" t="s">
        <v>45</v>
      </c>
      <c r="D323" s="11">
        <v>0</v>
      </c>
      <c r="E323" s="11">
        <v>0</v>
      </c>
      <c r="F323" s="11">
        <v>0</v>
      </c>
      <c r="G323" s="11">
        <v>459497</v>
      </c>
      <c r="H323" s="11">
        <v>0</v>
      </c>
      <c r="I323" s="11">
        <v>0</v>
      </c>
      <c r="J323" s="11">
        <v>0</v>
      </c>
      <c r="K323" s="11">
        <v>459497</v>
      </c>
      <c r="L323" s="13">
        <f>Table13[[#This Row],[DEMAND]]-Table13[[#This Row],[COLLECTION]]-Table13[[#This Row],[ADJ]]</f>
        <v>0</v>
      </c>
    </row>
    <row r="324" spans="1:12" hidden="1" x14ac:dyDescent="0.25">
      <c r="A324" s="10"/>
      <c r="B324" s="10" t="s">
        <v>161</v>
      </c>
      <c r="C324" s="15" t="s">
        <v>45</v>
      </c>
      <c r="D324" s="11">
        <v>1679</v>
      </c>
      <c r="E324" s="11">
        <v>1669</v>
      </c>
      <c r="F324" s="11">
        <v>104814.69</v>
      </c>
      <c r="G324" s="11">
        <v>2331609</v>
      </c>
      <c r="H324" s="11">
        <v>1071322.81</v>
      </c>
      <c r="I324" s="11">
        <v>375778</v>
      </c>
      <c r="J324" s="11">
        <v>713246.51</v>
      </c>
      <c r="K324" s="11">
        <v>2328717.5099999998</v>
      </c>
      <c r="L324" s="13">
        <f>Table13[[#This Row],[DEMAND]]-Table13[[#This Row],[COLLECTION]]-Table13[[#This Row],[ADJ]]</f>
        <v>-17701.699999999953</v>
      </c>
    </row>
    <row r="325" spans="1:12" hidden="1" x14ac:dyDescent="0.25">
      <c r="A325" s="10"/>
      <c r="B325" s="10" t="s">
        <v>161</v>
      </c>
      <c r="C325" s="15" t="s">
        <v>45</v>
      </c>
      <c r="D325" s="11">
        <v>1247</v>
      </c>
      <c r="E325" s="11">
        <v>1243</v>
      </c>
      <c r="F325" s="11">
        <v>25637.81</v>
      </c>
      <c r="G325" s="11">
        <v>6595454.96</v>
      </c>
      <c r="H325" s="11">
        <v>396787.43</v>
      </c>
      <c r="I325" s="11">
        <v>97003</v>
      </c>
      <c r="J325" s="11">
        <v>315072.43</v>
      </c>
      <c r="K325" s="11">
        <v>6605899.1200000001</v>
      </c>
      <c r="L325" s="13">
        <f>Table13[[#This Row],[DEMAND]]-Table13[[#This Row],[COLLECTION]]-Table13[[#This Row],[ADJ]]</f>
        <v>-15288</v>
      </c>
    </row>
    <row r="326" spans="1:12" hidden="1" x14ac:dyDescent="0.25">
      <c r="A326" s="10"/>
      <c r="B326" s="10" t="s">
        <v>161</v>
      </c>
      <c r="C326" s="15" t="s">
        <v>45</v>
      </c>
      <c r="D326" s="11">
        <v>1</v>
      </c>
      <c r="E326" s="11">
        <v>1</v>
      </c>
      <c r="F326" s="11">
        <v>10</v>
      </c>
      <c r="G326" s="11">
        <v>-6</v>
      </c>
      <c r="H326" s="11">
        <v>205.16</v>
      </c>
      <c r="I326" s="11">
        <v>0</v>
      </c>
      <c r="J326" s="11">
        <v>198.16</v>
      </c>
      <c r="K326" s="11">
        <v>1</v>
      </c>
      <c r="L326" s="13">
        <f>Table13[[#This Row],[DEMAND]]-Table13[[#This Row],[COLLECTION]]-Table13[[#This Row],[ADJ]]</f>
        <v>7</v>
      </c>
    </row>
    <row r="327" spans="1:12" hidden="1" x14ac:dyDescent="0.25">
      <c r="A327" s="10"/>
      <c r="B327" s="10" t="s">
        <v>161</v>
      </c>
      <c r="C327" s="15" t="s">
        <v>45</v>
      </c>
      <c r="D327" s="11">
        <v>1467</v>
      </c>
      <c r="E327" s="11">
        <v>1463</v>
      </c>
      <c r="F327" s="11">
        <v>50719.23</v>
      </c>
      <c r="G327" s="11">
        <v>5694320</v>
      </c>
      <c r="H327" s="11">
        <v>584655.18000000005</v>
      </c>
      <c r="I327" s="11">
        <v>74668</v>
      </c>
      <c r="J327" s="11">
        <v>523689.18</v>
      </c>
      <c r="K327" s="11">
        <v>5692063.9100000001</v>
      </c>
      <c r="L327" s="13">
        <f>Table13[[#This Row],[DEMAND]]-Table13[[#This Row],[COLLECTION]]-Table13[[#This Row],[ADJ]]</f>
        <v>-13701.999999999942</v>
      </c>
    </row>
    <row r="328" spans="1:12" hidden="1" x14ac:dyDescent="0.25">
      <c r="A328" s="10"/>
      <c r="B328" s="10" t="s">
        <v>161</v>
      </c>
      <c r="C328" s="15" t="s">
        <v>45</v>
      </c>
      <c r="D328" s="11">
        <v>2188</v>
      </c>
      <c r="E328" s="11">
        <v>2188</v>
      </c>
      <c r="F328" s="11">
        <v>145498.12</v>
      </c>
      <c r="G328" s="11">
        <v>1446564</v>
      </c>
      <c r="H328" s="11">
        <v>1510865.97</v>
      </c>
      <c r="I328" s="11">
        <v>487230</v>
      </c>
      <c r="J328" s="11">
        <v>1060677.49</v>
      </c>
      <c r="K328" s="11">
        <v>1417541.53</v>
      </c>
      <c r="L328" s="13">
        <f>Table13[[#This Row],[DEMAND]]-Table13[[#This Row],[COLLECTION]]-Table13[[#This Row],[ADJ]]</f>
        <v>-37041.520000000019</v>
      </c>
    </row>
    <row r="329" spans="1:12" hidden="1" x14ac:dyDescent="0.25">
      <c r="A329" s="10"/>
      <c r="B329" s="10" t="s">
        <v>161</v>
      </c>
      <c r="C329" s="15" t="s">
        <v>45</v>
      </c>
      <c r="D329" s="11">
        <v>2</v>
      </c>
      <c r="E329" s="11">
        <v>2</v>
      </c>
      <c r="F329" s="11">
        <v>116.26</v>
      </c>
      <c r="G329" s="11">
        <v>-6</v>
      </c>
      <c r="H329" s="11">
        <v>1186.02</v>
      </c>
      <c r="I329" s="11">
        <v>400</v>
      </c>
      <c r="J329" s="11">
        <v>464.02</v>
      </c>
      <c r="K329" s="11">
        <v>318.95999999999998</v>
      </c>
      <c r="L329" s="13">
        <f>Table13[[#This Row],[DEMAND]]-Table13[[#This Row],[COLLECTION]]-Table13[[#This Row],[ADJ]]</f>
        <v>322</v>
      </c>
    </row>
    <row r="330" spans="1:12" hidden="1" x14ac:dyDescent="0.25">
      <c r="A330" s="10"/>
      <c r="B330" s="10" t="s">
        <v>161</v>
      </c>
      <c r="C330" s="15" t="s">
        <v>45</v>
      </c>
      <c r="D330" s="11">
        <v>316</v>
      </c>
      <c r="E330" s="11">
        <v>315</v>
      </c>
      <c r="F330" s="11">
        <v>11147.4</v>
      </c>
      <c r="G330" s="11">
        <v>2050109</v>
      </c>
      <c r="H330" s="11">
        <v>138693.59</v>
      </c>
      <c r="I330" s="11">
        <v>3939</v>
      </c>
      <c r="J330" s="11">
        <v>112878.59</v>
      </c>
      <c r="K330" s="11">
        <v>2081850.79</v>
      </c>
      <c r="L330" s="13">
        <f>Table13[[#This Row],[DEMAND]]-Table13[[#This Row],[COLLECTION]]-Table13[[#This Row],[ADJ]]</f>
        <v>21876</v>
      </c>
    </row>
    <row r="331" spans="1:12" hidden="1" x14ac:dyDescent="0.25">
      <c r="A331" s="10"/>
      <c r="B331" s="10" t="s">
        <v>162</v>
      </c>
      <c r="C331" s="15" t="s">
        <v>59</v>
      </c>
      <c r="D331" s="11">
        <v>10</v>
      </c>
      <c r="E331" s="11">
        <v>10</v>
      </c>
      <c r="F331" s="11">
        <v>1729.81</v>
      </c>
      <c r="G331" s="11">
        <v>18028</v>
      </c>
      <c r="H331" s="11">
        <v>19884</v>
      </c>
      <c r="I331" s="11">
        <v>19957</v>
      </c>
      <c r="J331" s="11">
        <v>0</v>
      </c>
      <c r="K331" s="11">
        <v>18131.71</v>
      </c>
      <c r="L331" s="13">
        <f>Table13[[#This Row],[DEMAND]]-Table13[[#This Row],[COLLECTION]]-Table13[[#This Row],[ADJ]]</f>
        <v>-73</v>
      </c>
    </row>
    <row r="332" spans="1:12" hidden="1" x14ac:dyDescent="0.25">
      <c r="A332" s="10"/>
      <c r="B332" s="10" t="s">
        <v>162</v>
      </c>
      <c r="C332" s="15" t="s">
        <v>59</v>
      </c>
      <c r="D332" s="11">
        <v>2</v>
      </c>
      <c r="E332" s="11">
        <v>2</v>
      </c>
      <c r="F332" s="11">
        <v>559.47</v>
      </c>
      <c r="G332" s="11">
        <v>0</v>
      </c>
      <c r="H332" s="11">
        <v>8292</v>
      </c>
      <c r="I332" s="11">
        <v>8292</v>
      </c>
      <c r="J332" s="11">
        <v>0</v>
      </c>
      <c r="K332" s="11">
        <v>0</v>
      </c>
      <c r="L332" s="13">
        <f>Table13[[#This Row],[DEMAND]]-Table13[[#This Row],[COLLECTION]]-Table13[[#This Row],[ADJ]]</f>
        <v>0</v>
      </c>
    </row>
    <row r="333" spans="1:12" hidden="1" x14ac:dyDescent="0.25">
      <c r="A333" s="10"/>
      <c r="B333" s="10" t="s">
        <v>162</v>
      </c>
      <c r="C333" s="15" t="s">
        <v>59</v>
      </c>
      <c r="D333" s="11">
        <v>1</v>
      </c>
      <c r="E333" s="11">
        <v>1</v>
      </c>
      <c r="F333" s="11">
        <v>5</v>
      </c>
      <c r="G333" s="11">
        <v>-2438</v>
      </c>
      <c r="H333" s="11">
        <v>229.14</v>
      </c>
      <c r="I333" s="11">
        <v>0</v>
      </c>
      <c r="J333" s="11">
        <v>229.14</v>
      </c>
      <c r="K333" s="11">
        <v>-2438</v>
      </c>
      <c r="L333" s="13">
        <f>Table13[[#This Row],[DEMAND]]-Table13[[#This Row],[COLLECTION]]-Table13[[#This Row],[ADJ]]</f>
        <v>0</v>
      </c>
    </row>
    <row r="334" spans="1:12" hidden="1" x14ac:dyDescent="0.25">
      <c r="A334" s="10"/>
      <c r="B334" s="10" t="s">
        <v>162</v>
      </c>
      <c r="C334" s="15" t="s">
        <v>59</v>
      </c>
      <c r="D334" s="11">
        <v>0</v>
      </c>
      <c r="E334" s="11">
        <v>0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3">
        <f>Table13[[#This Row],[DEMAND]]-Table13[[#This Row],[COLLECTION]]-Table13[[#This Row],[ADJ]]</f>
        <v>0</v>
      </c>
    </row>
    <row r="335" spans="1:12" hidden="1" x14ac:dyDescent="0.25">
      <c r="A335" s="10"/>
      <c r="B335" s="10" t="s">
        <v>162</v>
      </c>
      <c r="C335" s="15" t="s">
        <v>59</v>
      </c>
      <c r="D335" s="11">
        <v>10</v>
      </c>
      <c r="E335" s="11">
        <v>10</v>
      </c>
      <c r="F335" s="11">
        <v>1344</v>
      </c>
      <c r="G335" s="11">
        <v>57424</v>
      </c>
      <c r="H335" s="11">
        <v>26991</v>
      </c>
      <c r="I335" s="11">
        <v>66946</v>
      </c>
      <c r="J335" s="11">
        <v>1466</v>
      </c>
      <c r="K335" s="11">
        <v>16999.939999999999</v>
      </c>
      <c r="L335" s="13">
        <f>Table13[[#This Row],[DEMAND]]-Table13[[#This Row],[COLLECTION]]-Table13[[#This Row],[ADJ]]</f>
        <v>-41421</v>
      </c>
    </row>
    <row r="336" spans="1:12" hidden="1" x14ac:dyDescent="0.25">
      <c r="A336" s="10"/>
      <c r="B336" s="10" t="s">
        <v>162</v>
      </c>
      <c r="C336" s="15" t="s">
        <v>59</v>
      </c>
      <c r="D336" s="11">
        <v>1</v>
      </c>
      <c r="E336" s="11">
        <v>1</v>
      </c>
      <c r="F336" s="11">
        <v>811</v>
      </c>
      <c r="G336" s="11">
        <v>20953</v>
      </c>
      <c r="H336" s="11">
        <v>15352</v>
      </c>
      <c r="I336" s="11">
        <v>0</v>
      </c>
      <c r="J336" s="11">
        <v>0</v>
      </c>
      <c r="K336" s="11">
        <v>36556.83</v>
      </c>
      <c r="L336" s="13">
        <f>Table13[[#This Row],[DEMAND]]-Table13[[#This Row],[COLLECTION]]-Table13[[#This Row],[ADJ]]</f>
        <v>15352</v>
      </c>
    </row>
    <row r="337" spans="1:12" hidden="1" x14ac:dyDescent="0.25">
      <c r="A337" s="10"/>
      <c r="B337" s="10" t="s">
        <v>162</v>
      </c>
      <c r="C337" s="15" t="s">
        <v>59</v>
      </c>
      <c r="D337" s="11">
        <v>4</v>
      </c>
      <c r="E337" s="11">
        <v>4</v>
      </c>
      <c r="F337" s="11">
        <v>56</v>
      </c>
      <c r="G337" s="11">
        <v>15466</v>
      </c>
      <c r="H337" s="11">
        <v>1732</v>
      </c>
      <c r="I337" s="11">
        <v>1000</v>
      </c>
      <c r="J337" s="11">
        <v>0</v>
      </c>
      <c r="K337" s="11">
        <v>16348.91</v>
      </c>
      <c r="L337" s="13">
        <f>Table13[[#This Row],[DEMAND]]-Table13[[#This Row],[COLLECTION]]-Table13[[#This Row],[ADJ]]</f>
        <v>732</v>
      </c>
    </row>
    <row r="338" spans="1:12" hidden="1" x14ac:dyDescent="0.25">
      <c r="A338" s="10"/>
      <c r="B338" s="10" t="s">
        <v>162</v>
      </c>
      <c r="C338" s="15" t="s">
        <v>59</v>
      </c>
      <c r="D338" s="11">
        <v>1</v>
      </c>
      <c r="E338" s="11">
        <v>1</v>
      </c>
      <c r="F338" s="11">
        <v>2</v>
      </c>
      <c r="G338" s="11">
        <v>-41</v>
      </c>
      <c r="H338" s="11">
        <v>209</v>
      </c>
      <c r="I338" s="11">
        <v>210</v>
      </c>
      <c r="J338" s="11">
        <v>0</v>
      </c>
      <c r="K338" s="11">
        <v>-42</v>
      </c>
      <c r="L338" s="13">
        <f>Table13[[#This Row],[DEMAND]]-Table13[[#This Row],[COLLECTION]]-Table13[[#This Row],[ADJ]]</f>
        <v>-1</v>
      </c>
    </row>
    <row r="339" spans="1:12" hidden="1" x14ac:dyDescent="0.25">
      <c r="A339" s="10"/>
      <c r="B339" s="10" t="s">
        <v>162</v>
      </c>
      <c r="C339" s="15" t="s">
        <v>59</v>
      </c>
      <c r="D339" s="11">
        <v>0</v>
      </c>
      <c r="E339" s="11">
        <v>0</v>
      </c>
      <c r="F339" s="11">
        <v>0</v>
      </c>
      <c r="G339" s="11">
        <v>4800</v>
      </c>
      <c r="H339" s="11">
        <v>0</v>
      </c>
      <c r="I339" s="11">
        <v>0</v>
      </c>
      <c r="J339" s="11">
        <v>0</v>
      </c>
      <c r="K339" s="11">
        <v>4800</v>
      </c>
      <c r="L339" s="13">
        <f>Table13[[#This Row],[DEMAND]]-Table13[[#This Row],[COLLECTION]]-Table13[[#This Row],[ADJ]]</f>
        <v>0</v>
      </c>
    </row>
    <row r="340" spans="1:12" hidden="1" x14ac:dyDescent="0.25">
      <c r="A340" s="10"/>
      <c r="B340" s="10" t="s">
        <v>162</v>
      </c>
      <c r="C340" s="15" t="s">
        <v>59</v>
      </c>
      <c r="D340" s="11">
        <v>7</v>
      </c>
      <c r="E340" s="11">
        <v>7</v>
      </c>
      <c r="F340" s="11">
        <v>581.23</v>
      </c>
      <c r="G340" s="11">
        <v>6009</v>
      </c>
      <c r="H340" s="11">
        <v>7068.65</v>
      </c>
      <c r="I340" s="11">
        <v>7203</v>
      </c>
      <c r="J340" s="11">
        <v>271.64999999999998</v>
      </c>
      <c r="K340" s="11">
        <v>5717.9</v>
      </c>
      <c r="L340" s="13">
        <f>Table13[[#This Row],[DEMAND]]-Table13[[#This Row],[COLLECTION]]-Table13[[#This Row],[ADJ]]</f>
        <v>-406.00000000000034</v>
      </c>
    </row>
    <row r="341" spans="1:12" hidden="1" x14ac:dyDescent="0.25">
      <c r="A341" s="10"/>
      <c r="B341" s="10" t="s">
        <v>162</v>
      </c>
      <c r="C341" s="15" t="s">
        <v>59</v>
      </c>
      <c r="D341" s="11">
        <v>5</v>
      </c>
      <c r="E341" s="11">
        <v>5</v>
      </c>
      <c r="F341" s="11">
        <v>489.85</v>
      </c>
      <c r="G341" s="11">
        <v>40789</v>
      </c>
      <c r="H341" s="11">
        <v>10858</v>
      </c>
      <c r="I341" s="11">
        <v>40493</v>
      </c>
      <c r="J341" s="11">
        <v>0</v>
      </c>
      <c r="K341" s="11">
        <v>11476.21</v>
      </c>
      <c r="L341" s="13">
        <f>Table13[[#This Row],[DEMAND]]-Table13[[#This Row],[COLLECTION]]-Table13[[#This Row],[ADJ]]</f>
        <v>-29635</v>
      </c>
    </row>
    <row r="342" spans="1:12" hidden="1" x14ac:dyDescent="0.25">
      <c r="A342" s="10"/>
      <c r="B342" s="10" t="s">
        <v>162</v>
      </c>
      <c r="C342" s="15" t="s">
        <v>59</v>
      </c>
      <c r="D342" s="11">
        <v>1</v>
      </c>
      <c r="E342" s="11">
        <v>1</v>
      </c>
      <c r="F342" s="11">
        <v>142</v>
      </c>
      <c r="G342" s="11">
        <v>-189</v>
      </c>
      <c r="H342" s="11">
        <v>1683</v>
      </c>
      <c r="I342" s="11">
        <v>1700</v>
      </c>
      <c r="J342" s="11">
        <v>0</v>
      </c>
      <c r="K342" s="11">
        <v>-205</v>
      </c>
      <c r="L342" s="13">
        <f>Table13[[#This Row],[DEMAND]]-Table13[[#This Row],[COLLECTION]]-Table13[[#This Row],[ADJ]]</f>
        <v>-17</v>
      </c>
    </row>
    <row r="343" spans="1:12" hidden="1" x14ac:dyDescent="0.25">
      <c r="A343" s="10"/>
      <c r="B343" s="10" t="s">
        <v>162</v>
      </c>
      <c r="C343" s="15" t="s">
        <v>59</v>
      </c>
      <c r="D343" s="11">
        <v>2</v>
      </c>
      <c r="E343" s="11">
        <v>2</v>
      </c>
      <c r="F343" s="11">
        <v>7</v>
      </c>
      <c r="G343" s="11">
        <v>1795</v>
      </c>
      <c r="H343" s="11">
        <v>646</v>
      </c>
      <c r="I343" s="11">
        <v>905</v>
      </c>
      <c r="J343" s="11">
        <v>0</v>
      </c>
      <c r="K343" s="11">
        <v>1556.86</v>
      </c>
      <c r="L343" s="13">
        <f>Table13[[#This Row],[DEMAND]]-Table13[[#This Row],[COLLECTION]]-Table13[[#This Row],[ADJ]]</f>
        <v>-259</v>
      </c>
    </row>
    <row r="344" spans="1:12" hidden="1" x14ac:dyDescent="0.25">
      <c r="A344" s="10"/>
      <c r="B344" s="10" t="s">
        <v>162</v>
      </c>
      <c r="C344" s="15" t="s">
        <v>59</v>
      </c>
      <c r="D344" s="11">
        <v>1</v>
      </c>
      <c r="E344" s="11">
        <v>1</v>
      </c>
      <c r="F344" s="11">
        <v>112.2</v>
      </c>
      <c r="G344" s="11">
        <v>-2</v>
      </c>
      <c r="H344" s="11">
        <v>1068</v>
      </c>
      <c r="I344" s="11">
        <v>1066</v>
      </c>
      <c r="J344" s="11">
        <v>0</v>
      </c>
      <c r="K344" s="11">
        <v>0</v>
      </c>
      <c r="L344" s="13">
        <f>Table13[[#This Row],[DEMAND]]-Table13[[#This Row],[COLLECTION]]-Table13[[#This Row],[ADJ]]</f>
        <v>2</v>
      </c>
    </row>
    <row r="345" spans="1:12" hidden="1" x14ac:dyDescent="0.25">
      <c r="A345" s="10"/>
      <c r="B345" s="10" t="s">
        <v>162</v>
      </c>
      <c r="C345" s="15" t="s">
        <v>59</v>
      </c>
      <c r="D345" s="11">
        <v>3</v>
      </c>
      <c r="E345" s="11">
        <v>3</v>
      </c>
      <c r="F345" s="11">
        <v>1210.6199999999999</v>
      </c>
      <c r="G345" s="11">
        <v>-2240</v>
      </c>
      <c r="H345" s="11">
        <v>12554</v>
      </c>
      <c r="I345" s="11">
        <v>12650</v>
      </c>
      <c r="J345" s="11">
        <v>0</v>
      </c>
      <c r="K345" s="11">
        <v>-2325.7800000000002</v>
      </c>
      <c r="L345" s="13">
        <f>Table13[[#This Row],[DEMAND]]-Table13[[#This Row],[COLLECTION]]-Table13[[#This Row],[ADJ]]</f>
        <v>-96</v>
      </c>
    </row>
    <row r="346" spans="1:12" hidden="1" x14ac:dyDescent="0.25">
      <c r="A346" s="10"/>
      <c r="B346" s="10" t="s">
        <v>162</v>
      </c>
      <c r="C346" s="15" t="s">
        <v>59</v>
      </c>
      <c r="D346" s="11">
        <v>1</v>
      </c>
      <c r="E346" s="11">
        <v>1</v>
      </c>
      <c r="F346" s="11">
        <v>0</v>
      </c>
      <c r="G346" s="11">
        <v>1683</v>
      </c>
      <c r="H346" s="11">
        <v>209</v>
      </c>
      <c r="I346" s="11">
        <v>210</v>
      </c>
      <c r="J346" s="11">
        <v>0</v>
      </c>
      <c r="K346" s="11">
        <v>1698.43</v>
      </c>
      <c r="L346" s="13">
        <f>Table13[[#This Row],[DEMAND]]-Table13[[#This Row],[COLLECTION]]-Table13[[#This Row],[ADJ]]</f>
        <v>-1</v>
      </c>
    </row>
    <row r="347" spans="1:12" hidden="1" x14ac:dyDescent="0.25">
      <c r="A347" s="10"/>
      <c r="B347" s="10" t="s">
        <v>162</v>
      </c>
      <c r="C347" s="15" t="s">
        <v>59</v>
      </c>
      <c r="D347" s="11">
        <v>0</v>
      </c>
      <c r="E347" s="11">
        <v>0</v>
      </c>
      <c r="F347" s="11">
        <v>0</v>
      </c>
      <c r="G347" s="11">
        <v>21817</v>
      </c>
      <c r="H347" s="11">
        <v>0</v>
      </c>
      <c r="I347" s="11">
        <v>0</v>
      </c>
      <c r="J347" s="11">
        <v>0</v>
      </c>
      <c r="K347" s="11">
        <v>21817</v>
      </c>
      <c r="L347" s="13">
        <f>Table13[[#This Row],[DEMAND]]-Table13[[#This Row],[COLLECTION]]-Table13[[#This Row],[ADJ]]</f>
        <v>0</v>
      </c>
    </row>
    <row r="348" spans="1:12" hidden="1" x14ac:dyDescent="0.25">
      <c r="A348" s="10"/>
      <c r="B348" s="10" t="s">
        <v>162</v>
      </c>
      <c r="C348" s="15" t="s">
        <v>59</v>
      </c>
      <c r="D348" s="11">
        <v>2</v>
      </c>
      <c r="E348" s="11">
        <v>2</v>
      </c>
      <c r="F348" s="11">
        <v>13</v>
      </c>
      <c r="G348" s="11">
        <v>6565</v>
      </c>
      <c r="H348" s="11">
        <v>493</v>
      </c>
      <c r="I348" s="11">
        <v>0</v>
      </c>
      <c r="J348" s="11">
        <v>190</v>
      </c>
      <c r="K348" s="11">
        <v>6869</v>
      </c>
      <c r="L348" s="13">
        <f>Table13[[#This Row],[DEMAND]]-Table13[[#This Row],[COLLECTION]]-Table13[[#This Row],[ADJ]]</f>
        <v>303</v>
      </c>
    </row>
    <row r="349" spans="1:12" hidden="1" x14ac:dyDescent="0.25">
      <c r="A349" s="10"/>
      <c r="B349" s="10" t="s">
        <v>162</v>
      </c>
      <c r="C349" s="15" t="s">
        <v>59</v>
      </c>
      <c r="D349" s="11">
        <v>1</v>
      </c>
      <c r="E349" s="11">
        <v>1</v>
      </c>
      <c r="F349" s="11">
        <v>3</v>
      </c>
      <c r="G349" s="11">
        <v>45596</v>
      </c>
      <c r="H349" s="11">
        <v>223.48</v>
      </c>
      <c r="I349" s="11">
        <v>0</v>
      </c>
      <c r="J349" s="11">
        <v>213.48</v>
      </c>
      <c r="K349" s="11">
        <v>45613.83</v>
      </c>
      <c r="L349" s="13">
        <f>Table13[[#This Row],[DEMAND]]-Table13[[#This Row],[COLLECTION]]-Table13[[#This Row],[ADJ]]</f>
        <v>10</v>
      </c>
    </row>
    <row r="350" spans="1:12" hidden="1" x14ac:dyDescent="0.25">
      <c r="A350" s="10"/>
      <c r="B350" s="10" t="s">
        <v>163</v>
      </c>
      <c r="C350" s="15" t="s">
        <v>47</v>
      </c>
      <c r="D350" s="11">
        <v>0</v>
      </c>
      <c r="E350" s="11">
        <v>0</v>
      </c>
      <c r="F350" s="11">
        <v>0</v>
      </c>
      <c r="G350" s="11">
        <v>35078</v>
      </c>
      <c r="H350" s="11">
        <v>0</v>
      </c>
      <c r="I350" s="11">
        <v>0</v>
      </c>
      <c r="J350" s="11">
        <v>0</v>
      </c>
      <c r="K350" s="11">
        <v>35078</v>
      </c>
      <c r="L350" s="13">
        <f>Table13[[#This Row],[DEMAND]]-Table13[[#This Row],[COLLECTION]]-Table13[[#This Row],[ADJ]]</f>
        <v>0</v>
      </c>
    </row>
    <row r="351" spans="1:12" hidden="1" x14ac:dyDescent="0.25">
      <c r="A351" s="10"/>
      <c r="B351" s="10" t="s">
        <v>163</v>
      </c>
      <c r="C351" s="15" t="s">
        <v>47</v>
      </c>
      <c r="D351" s="11">
        <v>0</v>
      </c>
      <c r="E351" s="11">
        <v>0</v>
      </c>
      <c r="F351" s="11">
        <v>0</v>
      </c>
      <c r="G351" s="11">
        <v>73874</v>
      </c>
      <c r="H351" s="11">
        <v>0</v>
      </c>
      <c r="I351" s="11">
        <v>0</v>
      </c>
      <c r="J351" s="11">
        <v>0</v>
      </c>
      <c r="K351" s="11">
        <v>73874</v>
      </c>
      <c r="L351" s="13">
        <f>Table13[[#This Row],[DEMAND]]-Table13[[#This Row],[COLLECTION]]-Table13[[#This Row],[ADJ]]</f>
        <v>0</v>
      </c>
    </row>
    <row r="352" spans="1:12" hidden="1" x14ac:dyDescent="0.25">
      <c r="A352" s="10"/>
      <c r="B352" s="10" t="s">
        <v>163</v>
      </c>
      <c r="C352" s="15" t="s">
        <v>47</v>
      </c>
      <c r="D352" s="11">
        <v>2</v>
      </c>
      <c r="E352" s="11">
        <v>2</v>
      </c>
      <c r="F352" s="11">
        <v>1540</v>
      </c>
      <c r="G352" s="11">
        <v>0</v>
      </c>
      <c r="H352" s="11">
        <v>15723</v>
      </c>
      <c r="I352" s="11">
        <v>15723</v>
      </c>
      <c r="J352" s="11">
        <v>0</v>
      </c>
      <c r="K352" s="11">
        <v>0</v>
      </c>
      <c r="L352" s="13">
        <f>Table13[[#This Row],[DEMAND]]-Table13[[#This Row],[COLLECTION]]-Table13[[#This Row],[ADJ]]</f>
        <v>0</v>
      </c>
    </row>
    <row r="353" spans="1:12" hidden="1" x14ac:dyDescent="0.25">
      <c r="A353" s="10"/>
      <c r="B353" s="10" t="s">
        <v>163</v>
      </c>
      <c r="C353" s="15" t="s">
        <v>47</v>
      </c>
      <c r="D353" s="11">
        <v>70</v>
      </c>
      <c r="E353" s="11">
        <v>70</v>
      </c>
      <c r="F353" s="11">
        <v>9579.99</v>
      </c>
      <c r="G353" s="11">
        <v>117077.93</v>
      </c>
      <c r="H353" s="11">
        <v>108034.07</v>
      </c>
      <c r="I353" s="11">
        <v>113663.81</v>
      </c>
      <c r="J353" s="11">
        <v>0</v>
      </c>
      <c r="K353" s="11">
        <v>111931.46</v>
      </c>
      <c r="L353" s="13">
        <f>Table13[[#This Row],[DEMAND]]-Table13[[#This Row],[COLLECTION]]-Table13[[#This Row],[ADJ]]</f>
        <v>-5629.7399999999907</v>
      </c>
    </row>
    <row r="354" spans="1:12" hidden="1" x14ac:dyDescent="0.25">
      <c r="A354" s="10"/>
      <c r="B354" s="10" t="s">
        <v>163</v>
      </c>
      <c r="C354" s="15" t="s">
        <v>47</v>
      </c>
      <c r="D354" s="11">
        <v>878</v>
      </c>
      <c r="E354" s="11">
        <v>878</v>
      </c>
      <c r="F354" s="11">
        <v>89526.74</v>
      </c>
      <c r="G354" s="11">
        <v>438611.29</v>
      </c>
      <c r="H354" s="11">
        <v>1099722.71</v>
      </c>
      <c r="I354" s="11">
        <v>1119203.6399999999</v>
      </c>
      <c r="J354" s="11">
        <v>646</v>
      </c>
      <c r="K354" s="11">
        <v>422233.46</v>
      </c>
      <c r="L354" s="13">
        <f>Table13[[#This Row],[DEMAND]]-Table13[[#This Row],[COLLECTION]]-Table13[[#This Row],[ADJ]]</f>
        <v>-20126.929999999935</v>
      </c>
    </row>
    <row r="355" spans="1:12" hidden="1" x14ac:dyDescent="0.25">
      <c r="A355" s="10"/>
      <c r="B355" s="10" t="s">
        <v>163</v>
      </c>
      <c r="C355" s="15" t="s">
        <v>47</v>
      </c>
      <c r="D355" s="11">
        <v>223</v>
      </c>
      <c r="E355" s="11">
        <v>223</v>
      </c>
      <c r="F355" s="11">
        <v>24705.279999999999</v>
      </c>
      <c r="G355" s="11">
        <v>100623.3</v>
      </c>
      <c r="H355" s="11">
        <v>327854.7</v>
      </c>
      <c r="I355" s="11">
        <v>335158.69</v>
      </c>
      <c r="J355" s="11">
        <v>2681</v>
      </c>
      <c r="K355" s="11">
        <v>91904.53</v>
      </c>
      <c r="L355" s="13">
        <f>Table13[[#This Row],[DEMAND]]-Table13[[#This Row],[COLLECTION]]-Table13[[#This Row],[ADJ]]</f>
        <v>-9984.9899999999907</v>
      </c>
    </row>
    <row r="356" spans="1:12" hidden="1" x14ac:dyDescent="0.25">
      <c r="A356" s="10"/>
      <c r="B356" s="10" t="s">
        <v>163</v>
      </c>
      <c r="C356" s="15" t="s">
        <v>47</v>
      </c>
      <c r="D356" s="11">
        <v>33</v>
      </c>
      <c r="E356" s="11">
        <v>32</v>
      </c>
      <c r="F356" s="11">
        <v>7542.8</v>
      </c>
      <c r="G356" s="11">
        <v>2194</v>
      </c>
      <c r="H356" s="11">
        <v>82751</v>
      </c>
      <c r="I356" s="11">
        <v>82755.710000000006</v>
      </c>
      <c r="J356" s="11">
        <v>0</v>
      </c>
      <c r="K356" s="11">
        <v>2241.4499999999998</v>
      </c>
      <c r="L356" s="13">
        <f>Table13[[#This Row],[DEMAND]]-Table13[[#This Row],[COLLECTION]]-Table13[[#This Row],[ADJ]]</f>
        <v>-4.7100000000064028</v>
      </c>
    </row>
    <row r="357" spans="1:12" hidden="1" x14ac:dyDescent="0.25">
      <c r="A357" s="10"/>
      <c r="B357" s="10" t="s">
        <v>163</v>
      </c>
      <c r="C357" s="15" t="s">
        <v>47</v>
      </c>
      <c r="D357" s="11">
        <v>11</v>
      </c>
      <c r="E357" s="11">
        <v>11</v>
      </c>
      <c r="F357" s="11">
        <v>4785.03</v>
      </c>
      <c r="G357" s="11">
        <v>26608</v>
      </c>
      <c r="H357" s="11">
        <v>47027</v>
      </c>
      <c r="I357" s="11">
        <v>47506</v>
      </c>
      <c r="J357" s="11">
        <v>0</v>
      </c>
      <c r="K357" s="11">
        <v>26132</v>
      </c>
      <c r="L357" s="13">
        <f>Table13[[#This Row],[DEMAND]]-Table13[[#This Row],[COLLECTION]]-Table13[[#This Row],[ADJ]]</f>
        <v>-479</v>
      </c>
    </row>
    <row r="358" spans="1:12" hidden="1" x14ac:dyDescent="0.25">
      <c r="A358" s="10"/>
      <c r="B358" s="10" t="s">
        <v>163</v>
      </c>
      <c r="C358" s="15" t="s">
        <v>47</v>
      </c>
      <c r="D358" s="11">
        <v>12</v>
      </c>
      <c r="E358" s="11">
        <v>12</v>
      </c>
      <c r="F358" s="11">
        <v>4731</v>
      </c>
      <c r="G358" s="11">
        <v>-6726</v>
      </c>
      <c r="H358" s="11">
        <v>43510</v>
      </c>
      <c r="I358" s="11">
        <v>43570</v>
      </c>
      <c r="J358" s="11">
        <v>0</v>
      </c>
      <c r="K358" s="11">
        <v>-6776.64</v>
      </c>
      <c r="L358" s="13">
        <f>Table13[[#This Row],[DEMAND]]-Table13[[#This Row],[COLLECTION]]-Table13[[#This Row],[ADJ]]</f>
        <v>-60</v>
      </c>
    </row>
    <row r="359" spans="1:12" hidden="1" x14ac:dyDescent="0.25">
      <c r="A359" s="10"/>
      <c r="B359" s="10" t="s">
        <v>163</v>
      </c>
      <c r="C359" s="15" t="s">
        <v>47</v>
      </c>
      <c r="D359" s="11">
        <v>55</v>
      </c>
      <c r="E359" s="11">
        <v>55</v>
      </c>
      <c r="F359" s="11">
        <v>3928.26</v>
      </c>
      <c r="G359" s="11">
        <v>4586</v>
      </c>
      <c r="H359" s="11">
        <v>48584</v>
      </c>
      <c r="I359" s="11">
        <v>48619</v>
      </c>
      <c r="J359" s="11">
        <v>0</v>
      </c>
      <c r="K359" s="11">
        <v>4587.47</v>
      </c>
      <c r="L359" s="13">
        <f>Table13[[#This Row],[DEMAND]]-Table13[[#This Row],[COLLECTION]]-Table13[[#This Row],[ADJ]]</f>
        <v>-35</v>
      </c>
    </row>
    <row r="360" spans="1:12" hidden="1" x14ac:dyDescent="0.25">
      <c r="A360" s="10"/>
      <c r="B360" s="10" t="s">
        <v>163</v>
      </c>
      <c r="C360" s="15" t="s">
        <v>47</v>
      </c>
      <c r="D360" s="11">
        <v>14</v>
      </c>
      <c r="E360" s="11">
        <v>14</v>
      </c>
      <c r="F360" s="11">
        <v>5649.41</v>
      </c>
      <c r="G360" s="11">
        <v>23899</v>
      </c>
      <c r="H360" s="11">
        <v>57263</v>
      </c>
      <c r="I360" s="11">
        <v>57501.47</v>
      </c>
      <c r="J360" s="11">
        <v>0</v>
      </c>
      <c r="K360" s="11">
        <v>23720.87</v>
      </c>
      <c r="L360" s="13">
        <f>Table13[[#This Row],[DEMAND]]-Table13[[#This Row],[COLLECTION]]-Table13[[#This Row],[ADJ]]</f>
        <v>-238.47000000000116</v>
      </c>
    </row>
    <row r="361" spans="1:12" hidden="1" x14ac:dyDescent="0.25">
      <c r="A361" s="10"/>
      <c r="B361" s="10" t="s">
        <v>163</v>
      </c>
      <c r="C361" s="15" t="s">
        <v>47</v>
      </c>
      <c r="D361" s="11">
        <v>538</v>
      </c>
      <c r="E361" s="11">
        <v>539</v>
      </c>
      <c r="F361" s="11">
        <v>37844.870000000003</v>
      </c>
      <c r="G361" s="11">
        <v>728852</v>
      </c>
      <c r="H361" s="11">
        <v>493236</v>
      </c>
      <c r="I361" s="11">
        <v>452539.53</v>
      </c>
      <c r="J361" s="11">
        <v>20</v>
      </c>
      <c r="K361" s="11">
        <v>774534.41</v>
      </c>
      <c r="L361" s="13">
        <f>Table13[[#This Row],[DEMAND]]-Table13[[#This Row],[COLLECTION]]-Table13[[#This Row],[ADJ]]</f>
        <v>40676.469999999972</v>
      </c>
    </row>
    <row r="362" spans="1:12" hidden="1" x14ac:dyDescent="0.25">
      <c r="A362" s="10"/>
      <c r="B362" s="10" t="s">
        <v>163</v>
      </c>
      <c r="C362" s="15" t="s">
        <v>47</v>
      </c>
      <c r="D362" s="11">
        <v>31</v>
      </c>
      <c r="E362" s="11">
        <v>31</v>
      </c>
      <c r="F362" s="11">
        <v>6356.31</v>
      </c>
      <c r="G362" s="11">
        <v>31819.66</v>
      </c>
      <c r="H362" s="11">
        <v>72122.34</v>
      </c>
      <c r="I362" s="11">
        <v>58783.92</v>
      </c>
      <c r="J362" s="11">
        <v>0</v>
      </c>
      <c r="K362" s="11">
        <v>45328.25</v>
      </c>
      <c r="L362" s="13">
        <f>Table13[[#This Row],[DEMAND]]-Table13[[#This Row],[COLLECTION]]-Table13[[#This Row],[ADJ]]</f>
        <v>13338.419999999998</v>
      </c>
    </row>
    <row r="363" spans="1:12" hidden="1" x14ac:dyDescent="0.25">
      <c r="A363" s="10"/>
      <c r="B363" s="10" t="s">
        <v>163</v>
      </c>
      <c r="C363" s="15" t="s">
        <v>47</v>
      </c>
      <c r="D363" s="11">
        <v>146</v>
      </c>
      <c r="E363" s="11">
        <v>146</v>
      </c>
      <c r="F363" s="11">
        <v>22620.17</v>
      </c>
      <c r="G363" s="11">
        <v>412718</v>
      </c>
      <c r="H363" s="11">
        <v>260887</v>
      </c>
      <c r="I363" s="11">
        <v>269569.3</v>
      </c>
      <c r="J363" s="11">
        <v>0</v>
      </c>
      <c r="K363" s="11">
        <v>407424.43</v>
      </c>
      <c r="L363" s="13">
        <f>Table13[[#This Row],[DEMAND]]-Table13[[#This Row],[COLLECTION]]-Table13[[#This Row],[ADJ]]</f>
        <v>-8682.2999999999884</v>
      </c>
    </row>
    <row r="364" spans="1:12" hidden="1" x14ac:dyDescent="0.25">
      <c r="A364" s="10"/>
      <c r="B364" s="10" t="s">
        <v>163</v>
      </c>
      <c r="C364" s="15" t="s">
        <v>47</v>
      </c>
      <c r="D364" s="11">
        <v>30</v>
      </c>
      <c r="E364" s="11">
        <v>30</v>
      </c>
      <c r="F364" s="11">
        <v>7836.21</v>
      </c>
      <c r="G364" s="11">
        <v>11337</v>
      </c>
      <c r="H364" s="11">
        <v>84710</v>
      </c>
      <c r="I364" s="11">
        <v>85390.33</v>
      </c>
      <c r="J364" s="11">
        <v>0</v>
      </c>
      <c r="K364" s="11">
        <v>10726.71</v>
      </c>
      <c r="L364" s="13">
        <f>Table13[[#This Row],[DEMAND]]-Table13[[#This Row],[COLLECTION]]-Table13[[#This Row],[ADJ]]</f>
        <v>-680.33000000000175</v>
      </c>
    </row>
    <row r="365" spans="1:12" hidden="1" x14ac:dyDescent="0.25">
      <c r="A365" s="10"/>
      <c r="B365" s="10" t="s">
        <v>163</v>
      </c>
      <c r="C365" s="15" t="s">
        <v>47</v>
      </c>
      <c r="D365" s="11">
        <v>18</v>
      </c>
      <c r="E365" s="11">
        <v>18</v>
      </c>
      <c r="F365" s="11">
        <v>9381.14</v>
      </c>
      <c r="G365" s="11">
        <v>-2300</v>
      </c>
      <c r="H365" s="11">
        <v>91410</v>
      </c>
      <c r="I365" s="11">
        <v>91450</v>
      </c>
      <c r="J365" s="11">
        <v>0</v>
      </c>
      <c r="K365" s="11">
        <v>-2325.84</v>
      </c>
      <c r="L365" s="13">
        <f>Table13[[#This Row],[DEMAND]]-Table13[[#This Row],[COLLECTION]]-Table13[[#This Row],[ADJ]]</f>
        <v>-40</v>
      </c>
    </row>
    <row r="366" spans="1:12" hidden="1" x14ac:dyDescent="0.25">
      <c r="A366" s="10"/>
      <c r="B366" s="10" t="s">
        <v>163</v>
      </c>
      <c r="C366" s="15" t="s">
        <v>47</v>
      </c>
      <c r="D366" s="11">
        <v>47</v>
      </c>
      <c r="E366" s="11">
        <v>47</v>
      </c>
      <c r="F366" s="11">
        <v>12523.7</v>
      </c>
      <c r="G366" s="11">
        <v>85934</v>
      </c>
      <c r="H366" s="11">
        <v>133177</v>
      </c>
      <c r="I366" s="11">
        <v>134804.70000000001</v>
      </c>
      <c r="J366" s="11">
        <v>0</v>
      </c>
      <c r="K366" s="11">
        <v>84729.69</v>
      </c>
      <c r="L366" s="13">
        <f>Table13[[#This Row],[DEMAND]]-Table13[[#This Row],[COLLECTION]]-Table13[[#This Row],[ADJ]]</f>
        <v>-1627.7000000000116</v>
      </c>
    </row>
    <row r="367" spans="1:12" hidden="1" x14ac:dyDescent="0.25">
      <c r="A367" s="10"/>
      <c r="B367" s="10" t="s">
        <v>163</v>
      </c>
      <c r="C367" s="15" t="s">
        <v>47</v>
      </c>
      <c r="D367" s="11">
        <v>38</v>
      </c>
      <c r="E367" s="11">
        <v>38</v>
      </c>
      <c r="F367" s="11">
        <v>7953.41</v>
      </c>
      <c r="G367" s="11">
        <v>20322.38</v>
      </c>
      <c r="H367" s="11">
        <v>84978.62</v>
      </c>
      <c r="I367" s="11">
        <v>77271.360000000001</v>
      </c>
      <c r="J367" s="11">
        <v>0</v>
      </c>
      <c r="K367" s="11">
        <v>28119.09</v>
      </c>
      <c r="L367" s="13">
        <f>Table13[[#This Row],[DEMAND]]-Table13[[#This Row],[COLLECTION]]-Table13[[#This Row],[ADJ]]</f>
        <v>7707.2599999999948</v>
      </c>
    </row>
    <row r="368" spans="1:12" hidden="1" x14ac:dyDescent="0.25">
      <c r="A368" s="10"/>
      <c r="B368" s="10" t="s">
        <v>163</v>
      </c>
      <c r="C368" s="15" t="s">
        <v>47</v>
      </c>
      <c r="D368" s="11">
        <v>280</v>
      </c>
      <c r="E368" s="11">
        <v>280</v>
      </c>
      <c r="F368" s="11">
        <v>18195.990000000002</v>
      </c>
      <c r="G368" s="11">
        <v>156010</v>
      </c>
      <c r="H368" s="11">
        <v>247677</v>
      </c>
      <c r="I368" s="11">
        <v>258599</v>
      </c>
      <c r="J368" s="11">
        <v>25</v>
      </c>
      <c r="K368" s="11">
        <v>146394.41</v>
      </c>
      <c r="L368" s="13">
        <f>Table13[[#This Row],[DEMAND]]-Table13[[#This Row],[COLLECTION]]-Table13[[#This Row],[ADJ]]</f>
        <v>-10947</v>
      </c>
    </row>
    <row r="369" spans="1:12" hidden="1" x14ac:dyDescent="0.25">
      <c r="A369" s="10"/>
      <c r="B369" s="10" t="s">
        <v>163</v>
      </c>
      <c r="C369" s="15" t="s">
        <v>47</v>
      </c>
      <c r="D369" s="11">
        <v>1</v>
      </c>
      <c r="E369" s="11">
        <v>1</v>
      </c>
      <c r="F369" s="11">
        <v>672</v>
      </c>
      <c r="G369" s="11">
        <v>0</v>
      </c>
      <c r="H369" s="11">
        <v>8668</v>
      </c>
      <c r="I369" s="11">
        <v>8700</v>
      </c>
      <c r="J369" s="11">
        <v>0</v>
      </c>
      <c r="K369" s="11">
        <v>-32</v>
      </c>
      <c r="L369" s="13">
        <f>Table13[[#This Row],[DEMAND]]-Table13[[#This Row],[COLLECTION]]-Table13[[#This Row],[ADJ]]</f>
        <v>-32</v>
      </c>
    </row>
    <row r="370" spans="1:12" hidden="1" x14ac:dyDescent="0.25">
      <c r="A370" s="10"/>
      <c r="B370" s="10" t="s">
        <v>163</v>
      </c>
      <c r="C370" s="15" t="s">
        <v>47</v>
      </c>
      <c r="D370" s="11">
        <v>43</v>
      </c>
      <c r="E370" s="11">
        <v>43</v>
      </c>
      <c r="F370" s="11">
        <v>8265.59</v>
      </c>
      <c r="G370" s="11">
        <v>26013</v>
      </c>
      <c r="H370" s="11">
        <v>89086</v>
      </c>
      <c r="I370" s="11">
        <v>90890.01</v>
      </c>
      <c r="J370" s="11">
        <v>0</v>
      </c>
      <c r="K370" s="11">
        <v>24332.32</v>
      </c>
      <c r="L370" s="13">
        <f>Table13[[#This Row],[DEMAND]]-Table13[[#This Row],[COLLECTION]]-Table13[[#This Row],[ADJ]]</f>
        <v>-1804.0099999999948</v>
      </c>
    </row>
    <row r="371" spans="1:12" hidden="1" x14ac:dyDescent="0.25">
      <c r="A371" s="10"/>
      <c r="B371" s="10" t="s">
        <v>163</v>
      </c>
      <c r="C371" s="15" t="s">
        <v>47</v>
      </c>
      <c r="D371" s="11">
        <v>1</v>
      </c>
      <c r="E371" s="11">
        <v>1</v>
      </c>
      <c r="F371" s="11">
        <v>1406.7</v>
      </c>
      <c r="G371" s="11">
        <v>0</v>
      </c>
      <c r="H371" s="11">
        <v>13826</v>
      </c>
      <c r="I371" s="11">
        <v>13826</v>
      </c>
      <c r="J371" s="11">
        <v>0</v>
      </c>
      <c r="K371" s="11">
        <v>0</v>
      </c>
      <c r="L371" s="13">
        <f>Table13[[#This Row],[DEMAND]]-Table13[[#This Row],[COLLECTION]]-Table13[[#This Row],[ADJ]]</f>
        <v>0</v>
      </c>
    </row>
    <row r="372" spans="1:12" hidden="1" x14ac:dyDescent="0.25">
      <c r="A372" s="10"/>
      <c r="B372" s="10" t="s">
        <v>163</v>
      </c>
      <c r="C372" s="15" t="s">
        <v>47</v>
      </c>
      <c r="D372" s="11">
        <v>187</v>
      </c>
      <c r="E372" s="11">
        <v>188</v>
      </c>
      <c r="F372" s="11">
        <v>29479.68</v>
      </c>
      <c r="G372" s="11">
        <v>192077</v>
      </c>
      <c r="H372" s="11">
        <v>342457</v>
      </c>
      <c r="I372" s="11">
        <v>357570.6</v>
      </c>
      <c r="J372" s="11">
        <v>0</v>
      </c>
      <c r="K372" s="11">
        <v>178019.87</v>
      </c>
      <c r="L372" s="13">
        <f>Table13[[#This Row],[DEMAND]]-Table13[[#This Row],[COLLECTION]]-Table13[[#This Row],[ADJ]]</f>
        <v>-15113.599999999977</v>
      </c>
    </row>
    <row r="373" spans="1:12" hidden="1" x14ac:dyDescent="0.25">
      <c r="A373" s="10"/>
      <c r="B373" s="10" t="s">
        <v>163</v>
      </c>
      <c r="C373" s="15" t="s">
        <v>47</v>
      </c>
      <c r="D373" s="11">
        <v>1</v>
      </c>
      <c r="E373" s="11">
        <v>1</v>
      </c>
      <c r="F373" s="11">
        <v>67.25</v>
      </c>
      <c r="G373" s="11">
        <v>8</v>
      </c>
      <c r="H373" s="11">
        <v>761</v>
      </c>
      <c r="I373" s="11">
        <v>770</v>
      </c>
      <c r="J373" s="11">
        <v>0</v>
      </c>
      <c r="K373" s="11">
        <v>0</v>
      </c>
      <c r="L373" s="13">
        <f>Table13[[#This Row],[DEMAND]]-Table13[[#This Row],[COLLECTION]]-Table13[[#This Row],[ADJ]]</f>
        <v>-9</v>
      </c>
    </row>
    <row r="374" spans="1:12" hidden="1" x14ac:dyDescent="0.25">
      <c r="A374" s="10"/>
      <c r="B374" s="10" t="s">
        <v>163</v>
      </c>
      <c r="C374" s="15" t="s">
        <v>47</v>
      </c>
      <c r="D374" s="11">
        <v>270</v>
      </c>
      <c r="E374" s="11">
        <v>270</v>
      </c>
      <c r="F374" s="11">
        <v>35818.239999999998</v>
      </c>
      <c r="G374" s="11">
        <v>166547</v>
      </c>
      <c r="H374" s="11">
        <v>449380</v>
      </c>
      <c r="I374" s="11">
        <v>464666.53</v>
      </c>
      <c r="J374" s="11">
        <v>6710</v>
      </c>
      <c r="K374" s="11">
        <v>146498.09</v>
      </c>
      <c r="L374" s="13">
        <f>Table13[[#This Row],[DEMAND]]-Table13[[#This Row],[COLLECTION]]-Table13[[#This Row],[ADJ]]</f>
        <v>-21996.530000000028</v>
      </c>
    </row>
    <row r="375" spans="1:12" hidden="1" x14ac:dyDescent="0.25">
      <c r="A375" s="10"/>
      <c r="B375" s="10" t="s">
        <v>163</v>
      </c>
      <c r="C375" s="15" t="s">
        <v>47</v>
      </c>
      <c r="D375" s="11">
        <v>342</v>
      </c>
      <c r="E375" s="11">
        <v>342</v>
      </c>
      <c r="F375" s="11">
        <v>30963.34</v>
      </c>
      <c r="G375" s="11">
        <v>220707</v>
      </c>
      <c r="H375" s="11">
        <v>358453</v>
      </c>
      <c r="I375" s="11">
        <v>360197.26</v>
      </c>
      <c r="J375" s="11">
        <v>0</v>
      </c>
      <c r="K375" s="11">
        <v>221413.63</v>
      </c>
      <c r="L375" s="13">
        <f>Table13[[#This Row],[DEMAND]]-Table13[[#This Row],[COLLECTION]]-Table13[[#This Row],[ADJ]]</f>
        <v>-1744.2600000000093</v>
      </c>
    </row>
    <row r="376" spans="1:12" hidden="1" x14ac:dyDescent="0.25">
      <c r="A376" s="10"/>
      <c r="B376" s="10" t="s">
        <v>163</v>
      </c>
      <c r="C376" s="15" t="s">
        <v>47</v>
      </c>
      <c r="D376" s="11">
        <v>6</v>
      </c>
      <c r="E376" s="11">
        <v>6</v>
      </c>
      <c r="F376" s="11">
        <v>24743.200000000001</v>
      </c>
      <c r="G376" s="11">
        <v>23680</v>
      </c>
      <c r="H376" s="11">
        <v>263725</v>
      </c>
      <c r="I376" s="11">
        <v>261563</v>
      </c>
      <c r="J376" s="11">
        <v>0</v>
      </c>
      <c r="K376" s="11">
        <v>26060.93</v>
      </c>
      <c r="L376" s="13">
        <f>Table13[[#This Row],[DEMAND]]-Table13[[#This Row],[COLLECTION]]-Table13[[#This Row],[ADJ]]</f>
        <v>2162</v>
      </c>
    </row>
    <row r="377" spans="1:12" hidden="1" x14ac:dyDescent="0.25">
      <c r="A377" s="10"/>
      <c r="B377" s="10" t="s">
        <v>163</v>
      </c>
      <c r="C377" s="15" t="s">
        <v>47</v>
      </c>
      <c r="D377" s="11">
        <v>20</v>
      </c>
      <c r="E377" s="11">
        <v>19</v>
      </c>
      <c r="F377" s="11">
        <v>9291.9</v>
      </c>
      <c r="G377" s="11">
        <v>37101</v>
      </c>
      <c r="H377" s="11">
        <v>95301</v>
      </c>
      <c r="I377" s="11">
        <v>101807.72</v>
      </c>
      <c r="J377" s="11">
        <v>0</v>
      </c>
      <c r="K377" s="11">
        <v>30750.83</v>
      </c>
      <c r="L377" s="13">
        <f>Table13[[#This Row],[DEMAND]]-Table13[[#This Row],[COLLECTION]]-Table13[[#This Row],[ADJ]]</f>
        <v>-6506.7200000000012</v>
      </c>
    </row>
    <row r="378" spans="1:12" hidden="1" x14ac:dyDescent="0.25">
      <c r="A378" s="10"/>
      <c r="B378" s="10" t="s">
        <v>163</v>
      </c>
      <c r="C378" s="15" t="s">
        <v>47</v>
      </c>
      <c r="D378" s="11">
        <v>1</v>
      </c>
      <c r="E378" s="11">
        <v>1</v>
      </c>
      <c r="F378" s="11">
        <v>1252</v>
      </c>
      <c r="G378" s="11">
        <v>0</v>
      </c>
      <c r="H378" s="11">
        <v>12349</v>
      </c>
      <c r="I378" s="11">
        <v>12349</v>
      </c>
      <c r="J378" s="11">
        <v>0</v>
      </c>
      <c r="K378" s="11">
        <v>0</v>
      </c>
      <c r="L378" s="13">
        <f>Table13[[#This Row],[DEMAND]]-Table13[[#This Row],[COLLECTION]]-Table13[[#This Row],[ADJ]]</f>
        <v>0</v>
      </c>
    </row>
    <row r="379" spans="1:12" hidden="1" x14ac:dyDescent="0.25">
      <c r="A379" s="10"/>
      <c r="B379" s="10" t="s">
        <v>163</v>
      </c>
      <c r="C379" s="15" t="s">
        <v>47</v>
      </c>
      <c r="D379" s="11">
        <v>38</v>
      </c>
      <c r="E379" s="11">
        <v>38</v>
      </c>
      <c r="F379" s="11">
        <v>5056.95</v>
      </c>
      <c r="G379" s="11">
        <v>30072</v>
      </c>
      <c r="H379" s="11">
        <v>64068</v>
      </c>
      <c r="I379" s="11">
        <v>64381</v>
      </c>
      <c r="J379" s="11">
        <v>0</v>
      </c>
      <c r="K379" s="11">
        <v>29920.36</v>
      </c>
      <c r="L379" s="13">
        <f>Table13[[#This Row],[DEMAND]]-Table13[[#This Row],[COLLECTION]]-Table13[[#This Row],[ADJ]]</f>
        <v>-313</v>
      </c>
    </row>
    <row r="380" spans="1:12" hidden="1" x14ac:dyDescent="0.25">
      <c r="A380" s="10"/>
      <c r="B380" s="10" t="s">
        <v>163</v>
      </c>
      <c r="C380" s="15" t="s">
        <v>47</v>
      </c>
      <c r="D380" s="11">
        <v>150</v>
      </c>
      <c r="E380" s="11">
        <v>150</v>
      </c>
      <c r="F380" s="11">
        <v>17023</v>
      </c>
      <c r="G380" s="11">
        <v>122874</v>
      </c>
      <c r="H380" s="11">
        <v>196138</v>
      </c>
      <c r="I380" s="11">
        <v>203210</v>
      </c>
      <c r="J380" s="11">
        <v>0</v>
      </c>
      <c r="K380" s="11">
        <v>116430.75</v>
      </c>
      <c r="L380" s="13">
        <f>Table13[[#This Row],[DEMAND]]-Table13[[#This Row],[COLLECTION]]-Table13[[#This Row],[ADJ]]</f>
        <v>-7072</v>
      </c>
    </row>
    <row r="381" spans="1:12" hidden="1" x14ac:dyDescent="0.25">
      <c r="A381" s="10"/>
      <c r="B381" s="10" t="s">
        <v>163</v>
      </c>
      <c r="C381" s="15" t="s">
        <v>47</v>
      </c>
      <c r="D381" s="11">
        <v>43</v>
      </c>
      <c r="E381" s="11">
        <v>43</v>
      </c>
      <c r="F381" s="11">
        <v>8654.49</v>
      </c>
      <c r="G381" s="11">
        <v>9941.1</v>
      </c>
      <c r="H381" s="11">
        <v>90302</v>
      </c>
      <c r="I381" s="11">
        <v>90956</v>
      </c>
      <c r="J381" s="11">
        <v>0</v>
      </c>
      <c r="K381" s="11">
        <v>9330.57</v>
      </c>
      <c r="L381" s="13">
        <f>Table13[[#This Row],[DEMAND]]-Table13[[#This Row],[COLLECTION]]-Table13[[#This Row],[ADJ]]</f>
        <v>-654</v>
      </c>
    </row>
    <row r="382" spans="1:12" hidden="1" x14ac:dyDescent="0.25">
      <c r="A382" s="10"/>
      <c r="B382" s="10" t="s">
        <v>163</v>
      </c>
      <c r="C382" s="15" t="s">
        <v>47</v>
      </c>
      <c r="D382" s="11">
        <v>1</v>
      </c>
      <c r="E382" s="11">
        <v>1</v>
      </c>
      <c r="F382" s="11">
        <v>4438</v>
      </c>
      <c r="G382" s="11">
        <v>0</v>
      </c>
      <c r="H382" s="11">
        <v>38620</v>
      </c>
      <c r="I382" s="11">
        <v>38620</v>
      </c>
      <c r="J382" s="11">
        <v>0</v>
      </c>
      <c r="K382" s="11">
        <v>0</v>
      </c>
      <c r="L382" s="13">
        <f>Table13[[#This Row],[DEMAND]]-Table13[[#This Row],[COLLECTION]]-Table13[[#This Row],[ADJ]]</f>
        <v>0</v>
      </c>
    </row>
    <row r="383" spans="1:12" hidden="1" x14ac:dyDescent="0.25">
      <c r="A383" s="10"/>
      <c r="B383" s="10" t="s">
        <v>163</v>
      </c>
      <c r="C383" s="15" t="s">
        <v>47</v>
      </c>
      <c r="D383" s="11">
        <v>1</v>
      </c>
      <c r="E383" s="11">
        <v>1</v>
      </c>
      <c r="F383" s="11">
        <v>2834</v>
      </c>
      <c r="G383" s="11">
        <v>0</v>
      </c>
      <c r="H383" s="11">
        <v>26180</v>
      </c>
      <c r="I383" s="11">
        <v>26180</v>
      </c>
      <c r="J383" s="11">
        <v>0</v>
      </c>
      <c r="K383" s="11">
        <v>0</v>
      </c>
      <c r="L383" s="13">
        <f>Table13[[#This Row],[DEMAND]]-Table13[[#This Row],[COLLECTION]]-Table13[[#This Row],[ADJ]]</f>
        <v>0</v>
      </c>
    </row>
    <row r="384" spans="1:12" hidden="1" x14ac:dyDescent="0.25">
      <c r="A384" s="10"/>
      <c r="B384" s="10" t="s">
        <v>164</v>
      </c>
      <c r="C384" s="15" t="s">
        <v>50</v>
      </c>
      <c r="D384" s="11">
        <v>2</v>
      </c>
      <c r="E384" s="11">
        <v>0</v>
      </c>
      <c r="F384" s="11">
        <v>0</v>
      </c>
      <c r="G384" s="11">
        <v>-779.476</v>
      </c>
      <c r="H384" s="11">
        <v>0</v>
      </c>
      <c r="I384" s="11">
        <v>0</v>
      </c>
      <c r="J384" s="11">
        <v>0</v>
      </c>
      <c r="K384" s="11">
        <v>-779.476</v>
      </c>
      <c r="L384" s="13">
        <f>Table13[[#This Row],[DEMAND]]-Table13[[#This Row],[COLLECTION]]-Table13[[#This Row],[ADJ]]</f>
        <v>0</v>
      </c>
    </row>
    <row r="385" spans="1:12" hidden="1" x14ac:dyDescent="0.25">
      <c r="A385" s="10"/>
      <c r="B385" s="10" t="s">
        <v>164</v>
      </c>
      <c r="C385" s="15" t="s">
        <v>50</v>
      </c>
      <c r="D385" s="11">
        <v>1846</v>
      </c>
      <c r="E385" s="11">
        <v>0</v>
      </c>
      <c r="F385" s="11">
        <v>0</v>
      </c>
      <c r="G385" s="11">
        <v>83138000.307999998</v>
      </c>
      <c r="H385" s="11">
        <v>0</v>
      </c>
      <c r="I385" s="11">
        <v>0</v>
      </c>
      <c r="J385" s="11">
        <v>4549942.32</v>
      </c>
      <c r="K385" s="11">
        <v>78588057.988000005</v>
      </c>
      <c r="L385" s="13">
        <f>Table13[[#This Row],[DEMAND]]-Table13[[#This Row],[COLLECTION]]-Table13[[#This Row],[ADJ]]</f>
        <v>-4549942.32</v>
      </c>
    </row>
    <row r="386" spans="1:12" hidden="1" x14ac:dyDescent="0.25">
      <c r="A386" s="10"/>
      <c r="B386" s="10" t="s">
        <v>164</v>
      </c>
      <c r="C386" s="15" t="s">
        <v>50</v>
      </c>
      <c r="D386" s="11">
        <v>2</v>
      </c>
      <c r="E386" s="11">
        <v>0</v>
      </c>
      <c r="F386" s="11">
        <v>0</v>
      </c>
      <c r="G386" s="11">
        <v>-1367.732</v>
      </c>
      <c r="H386" s="11">
        <v>0</v>
      </c>
      <c r="I386" s="11">
        <v>0</v>
      </c>
      <c r="J386" s="11">
        <v>0</v>
      </c>
      <c r="K386" s="11">
        <v>-1367.732</v>
      </c>
      <c r="L386" s="13">
        <f>Table13[[#This Row],[DEMAND]]-Table13[[#This Row],[COLLECTION]]-Table13[[#This Row],[ADJ]]</f>
        <v>0</v>
      </c>
    </row>
    <row r="387" spans="1:12" hidden="1" x14ac:dyDescent="0.25">
      <c r="A387" s="10"/>
      <c r="B387" s="10" t="s">
        <v>164</v>
      </c>
      <c r="C387" s="15" t="s">
        <v>50</v>
      </c>
      <c r="D387" s="11">
        <v>0</v>
      </c>
      <c r="E387" s="11">
        <v>0</v>
      </c>
      <c r="F387" s="11">
        <v>0</v>
      </c>
      <c r="G387" s="11">
        <v>190711</v>
      </c>
      <c r="H387" s="11">
        <v>0</v>
      </c>
      <c r="I387" s="11">
        <v>0</v>
      </c>
      <c r="J387" s="11">
        <v>0</v>
      </c>
      <c r="K387" s="11">
        <v>190711</v>
      </c>
      <c r="L387" s="13">
        <f>Table13[[#This Row],[DEMAND]]-Table13[[#This Row],[COLLECTION]]-Table13[[#This Row],[ADJ]]</f>
        <v>0</v>
      </c>
    </row>
    <row r="388" spans="1:12" hidden="1" x14ac:dyDescent="0.25">
      <c r="A388" s="10"/>
      <c r="B388" s="10" t="s">
        <v>164</v>
      </c>
      <c r="C388" s="15" t="s">
        <v>50</v>
      </c>
      <c r="D388" s="11">
        <v>10</v>
      </c>
      <c r="E388" s="11">
        <v>0</v>
      </c>
      <c r="F388" s="11">
        <v>0</v>
      </c>
      <c r="G388" s="11">
        <v>-22303.179</v>
      </c>
      <c r="H388" s="11">
        <v>0</v>
      </c>
      <c r="I388" s="11">
        <v>0</v>
      </c>
      <c r="J388" s="11">
        <v>94442.17</v>
      </c>
      <c r="K388" s="11">
        <v>-116745.349</v>
      </c>
      <c r="L388" s="13">
        <f>Table13[[#This Row],[DEMAND]]-Table13[[#This Row],[COLLECTION]]-Table13[[#This Row],[ADJ]]</f>
        <v>-94442.17</v>
      </c>
    </row>
    <row r="389" spans="1:12" hidden="1" x14ac:dyDescent="0.25">
      <c r="A389" s="10"/>
      <c r="B389" s="10" t="s">
        <v>164</v>
      </c>
      <c r="C389" s="15" t="s">
        <v>50</v>
      </c>
      <c r="D389" s="11">
        <v>1</v>
      </c>
      <c r="E389" s="11">
        <v>0</v>
      </c>
      <c r="F389" s="11">
        <v>0</v>
      </c>
      <c r="G389" s="11">
        <v>-3304.66</v>
      </c>
      <c r="H389" s="11">
        <v>0</v>
      </c>
      <c r="I389" s="11">
        <v>0</v>
      </c>
      <c r="J389" s="11">
        <v>0</v>
      </c>
      <c r="K389" s="11">
        <v>-3304.66</v>
      </c>
      <c r="L389" s="13">
        <f>Table13[[#This Row],[DEMAND]]-Table13[[#This Row],[COLLECTION]]-Table13[[#This Row],[ADJ]]</f>
        <v>0</v>
      </c>
    </row>
    <row r="390" spans="1:12" hidden="1" x14ac:dyDescent="0.25">
      <c r="A390" s="10"/>
      <c r="B390" s="10" t="s">
        <v>164</v>
      </c>
      <c r="C390" s="15" t="s">
        <v>50</v>
      </c>
      <c r="D390" s="11">
        <v>7</v>
      </c>
      <c r="E390" s="11">
        <v>0</v>
      </c>
      <c r="F390" s="11">
        <v>0</v>
      </c>
      <c r="G390" s="11">
        <v>-26339.293000000001</v>
      </c>
      <c r="H390" s="11">
        <v>0</v>
      </c>
      <c r="I390" s="11">
        <v>0</v>
      </c>
      <c r="J390" s="11">
        <v>0</v>
      </c>
      <c r="K390" s="11">
        <v>-26339.293000000001</v>
      </c>
      <c r="L390" s="13">
        <f>Table13[[#This Row],[DEMAND]]-Table13[[#This Row],[COLLECTION]]-Table13[[#This Row],[ADJ]]</f>
        <v>0</v>
      </c>
    </row>
    <row r="391" spans="1:12" hidden="1" x14ac:dyDescent="0.25">
      <c r="A391" s="10"/>
      <c r="B391" s="10" t="s">
        <v>164</v>
      </c>
      <c r="C391" s="15" t="s">
        <v>50</v>
      </c>
      <c r="D391" s="11">
        <v>3</v>
      </c>
      <c r="E391" s="11">
        <v>0</v>
      </c>
      <c r="F391" s="11">
        <v>0</v>
      </c>
      <c r="G391" s="11">
        <v>-1028.2139999999999</v>
      </c>
      <c r="H391" s="11">
        <v>0</v>
      </c>
      <c r="I391" s="11">
        <v>0</v>
      </c>
      <c r="J391" s="11">
        <v>32108.19</v>
      </c>
      <c r="K391" s="11">
        <v>-33136.404000000002</v>
      </c>
      <c r="L391" s="13">
        <f>Table13[[#This Row],[DEMAND]]-Table13[[#This Row],[COLLECTION]]-Table13[[#This Row],[ADJ]]</f>
        <v>-32108.19</v>
      </c>
    </row>
    <row r="392" spans="1:12" hidden="1" x14ac:dyDescent="0.25">
      <c r="A392" s="10"/>
      <c r="B392" s="10" t="s">
        <v>164</v>
      </c>
      <c r="C392" s="15" t="s">
        <v>50</v>
      </c>
      <c r="D392" s="11">
        <v>3</v>
      </c>
      <c r="E392" s="11">
        <v>0</v>
      </c>
      <c r="F392" s="11">
        <v>0</v>
      </c>
      <c r="G392" s="11">
        <v>-11703.806</v>
      </c>
      <c r="H392" s="11">
        <v>0</v>
      </c>
      <c r="I392" s="11">
        <v>0</v>
      </c>
      <c r="J392" s="11">
        <v>12178.93</v>
      </c>
      <c r="K392" s="11">
        <v>-23882.736000000001</v>
      </c>
      <c r="L392" s="13">
        <f>Table13[[#This Row],[DEMAND]]-Table13[[#This Row],[COLLECTION]]-Table13[[#This Row],[ADJ]]</f>
        <v>-12178.93</v>
      </c>
    </row>
    <row r="393" spans="1:12" hidden="1" x14ac:dyDescent="0.25">
      <c r="A393" s="10"/>
      <c r="B393" s="10" t="s">
        <v>164</v>
      </c>
      <c r="C393" s="15" t="s">
        <v>50</v>
      </c>
      <c r="D393" s="11">
        <v>1</v>
      </c>
      <c r="E393" s="11">
        <v>0</v>
      </c>
      <c r="F393" s="11">
        <v>0</v>
      </c>
      <c r="G393" s="11">
        <v>-3130.3519999999999</v>
      </c>
      <c r="H393" s="11">
        <v>0</v>
      </c>
      <c r="I393" s="11">
        <v>0</v>
      </c>
      <c r="J393" s="11">
        <v>14574.64</v>
      </c>
      <c r="K393" s="11">
        <v>-17704.991999999998</v>
      </c>
      <c r="L393" s="13">
        <f>Table13[[#This Row],[DEMAND]]-Table13[[#This Row],[COLLECTION]]-Table13[[#This Row],[ADJ]]</f>
        <v>-14574.64</v>
      </c>
    </row>
    <row r="394" spans="1:12" hidden="1" x14ac:dyDescent="0.25">
      <c r="A394" s="10"/>
      <c r="B394" s="10" t="s">
        <v>164</v>
      </c>
      <c r="C394" s="15" t="s">
        <v>50</v>
      </c>
      <c r="D394" s="11">
        <v>2578</v>
      </c>
      <c r="E394" s="11">
        <v>0</v>
      </c>
      <c r="F394" s="11">
        <v>0</v>
      </c>
      <c r="G394" s="11">
        <v>116067173.838</v>
      </c>
      <c r="H394" s="11">
        <v>0</v>
      </c>
      <c r="I394" s="11">
        <v>0</v>
      </c>
      <c r="J394" s="11">
        <v>14623741.109999999</v>
      </c>
      <c r="K394" s="11">
        <v>101443432.728</v>
      </c>
      <c r="L394" s="13">
        <f>Table13[[#This Row],[DEMAND]]-Table13[[#This Row],[COLLECTION]]-Table13[[#This Row],[ADJ]]</f>
        <v>-14623741.109999999</v>
      </c>
    </row>
    <row r="395" spans="1:12" hidden="1" x14ac:dyDescent="0.25">
      <c r="A395" s="10"/>
      <c r="B395" s="10" t="s">
        <v>164</v>
      </c>
      <c r="C395" s="15" t="s">
        <v>50</v>
      </c>
      <c r="D395" s="11">
        <v>5</v>
      </c>
      <c r="E395" s="11">
        <v>0</v>
      </c>
      <c r="F395" s="11">
        <v>0</v>
      </c>
      <c r="G395" s="11">
        <v>-16479.508000000002</v>
      </c>
      <c r="H395" s="11">
        <v>0</v>
      </c>
      <c r="I395" s="11">
        <v>0</v>
      </c>
      <c r="J395" s="11">
        <v>10702.73</v>
      </c>
      <c r="K395" s="11">
        <v>-27182.238000000001</v>
      </c>
      <c r="L395" s="13">
        <f>Table13[[#This Row],[DEMAND]]-Table13[[#This Row],[COLLECTION]]-Table13[[#This Row],[ADJ]]</f>
        <v>-10702.73</v>
      </c>
    </row>
    <row r="396" spans="1:12" hidden="1" x14ac:dyDescent="0.25">
      <c r="A396" s="10"/>
      <c r="B396" s="10" t="s">
        <v>164</v>
      </c>
      <c r="C396" s="15" t="s">
        <v>50</v>
      </c>
      <c r="D396" s="11">
        <v>4</v>
      </c>
      <c r="E396" s="11">
        <v>0</v>
      </c>
      <c r="F396" s="11">
        <v>0</v>
      </c>
      <c r="G396" s="11">
        <v>-4561.866</v>
      </c>
      <c r="H396" s="11">
        <v>0</v>
      </c>
      <c r="I396" s="11">
        <v>0</v>
      </c>
      <c r="J396" s="11">
        <v>31088.77</v>
      </c>
      <c r="K396" s="11">
        <v>-35650.635999999999</v>
      </c>
      <c r="L396" s="13">
        <f>Table13[[#This Row],[DEMAND]]-Table13[[#This Row],[COLLECTION]]-Table13[[#This Row],[ADJ]]</f>
        <v>-31088.77</v>
      </c>
    </row>
    <row r="397" spans="1:12" hidden="1" x14ac:dyDescent="0.25">
      <c r="A397" s="10"/>
      <c r="B397" s="10" t="s">
        <v>164</v>
      </c>
      <c r="C397" s="15" t="s">
        <v>50</v>
      </c>
      <c r="D397" s="11">
        <v>8</v>
      </c>
      <c r="E397" s="11">
        <v>0</v>
      </c>
      <c r="F397" s="11">
        <v>0</v>
      </c>
      <c r="G397" s="11">
        <v>-23376.672999999999</v>
      </c>
      <c r="H397" s="11">
        <v>0</v>
      </c>
      <c r="I397" s="11">
        <v>0</v>
      </c>
      <c r="J397" s="11">
        <v>43723.92</v>
      </c>
      <c r="K397" s="11">
        <v>-67100.592999999993</v>
      </c>
      <c r="L397" s="13">
        <f>Table13[[#This Row],[DEMAND]]-Table13[[#This Row],[COLLECTION]]-Table13[[#This Row],[ADJ]]</f>
        <v>-43723.92</v>
      </c>
    </row>
    <row r="398" spans="1:12" hidden="1" x14ac:dyDescent="0.25">
      <c r="A398" s="10"/>
      <c r="B398" s="10" t="s">
        <v>164</v>
      </c>
      <c r="C398" s="15" t="s">
        <v>50</v>
      </c>
      <c r="D398" s="11">
        <v>4</v>
      </c>
      <c r="E398" s="11">
        <v>0</v>
      </c>
      <c r="F398" s="11">
        <v>0</v>
      </c>
      <c r="G398" s="11">
        <v>-19212.344000000001</v>
      </c>
      <c r="H398" s="11">
        <v>0</v>
      </c>
      <c r="I398" s="11">
        <v>0</v>
      </c>
      <c r="J398" s="11">
        <v>10702.73</v>
      </c>
      <c r="K398" s="11">
        <v>-29915.074000000001</v>
      </c>
      <c r="L398" s="13">
        <f>Table13[[#This Row],[DEMAND]]-Table13[[#This Row],[COLLECTION]]-Table13[[#This Row],[ADJ]]</f>
        <v>-10702.73</v>
      </c>
    </row>
    <row r="399" spans="1:12" hidden="1" x14ac:dyDescent="0.25">
      <c r="A399" s="10"/>
      <c r="B399" s="10" t="s">
        <v>164</v>
      </c>
      <c r="C399" s="15" t="s">
        <v>50</v>
      </c>
      <c r="D399" s="11">
        <v>3962</v>
      </c>
      <c r="E399" s="11">
        <v>0</v>
      </c>
      <c r="F399" s="11">
        <v>0</v>
      </c>
      <c r="G399" s="11">
        <v>135854387.697</v>
      </c>
      <c r="H399" s="11">
        <v>0</v>
      </c>
      <c r="I399" s="11">
        <v>0</v>
      </c>
      <c r="J399" s="11">
        <v>21922392.09</v>
      </c>
      <c r="K399" s="11">
        <v>113931995.60699999</v>
      </c>
      <c r="L399" s="13">
        <f>Table13[[#This Row],[DEMAND]]-Table13[[#This Row],[COLLECTION]]-Table13[[#This Row],[ADJ]]</f>
        <v>-21922392.09</v>
      </c>
    </row>
    <row r="400" spans="1:12" hidden="1" x14ac:dyDescent="0.25">
      <c r="A400" s="10"/>
      <c r="B400" s="10" t="s">
        <v>164</v>
      </c>
      <c r="C400" s="15" t="s">
        <v>50</v>
      </c>
      <c r="D400" s="11">
        <v>0</v>
      </c>
      <c r="E400" s="11">
        <v>0</v>
      </c>
      <c r="F400" s="11">
        <v>0</v>
      </c>
      <c r="G400" s="11">
        <v>2076808</v>
      </c>
      <c r="H400" s="11">
        <v>0</v>
      </c>
      <c r="I400" s="11">
        <v>0</v>
      </c>
      <c r="J400" s="11">
        <v>0</v>
      </c>
      <c r="K400" s="11">
        <v>2076808</v>
      </c>
      <c r="L400" s="13">
        <f>Table13[[#This Row],[DEMAND]]-Table13[[#This Row],[COLLECTION]]-Table13[[#This Row],[ADJ]]</f>
        <v>0</v>
      </c>
    </row>
    <row r="401" spans="1:12" hidden="1" x14ac:dyDescent="0.25">
      <c r="A401" s="10"/>
      <c r="B401" s="10" t="s">
        <v>164</v>
      </c>
      <c r="C401" s="15" t="s">
        <v>50</v>
      </c>
      <c r="D401" s="11">
        <v>198</v>
      </c>
      <c r="E401" s="11">
        <v>0</v>
      </c>
      <c r="F401" s="11">
        <v>0</v>
      </c>
      <c r="G401" s="11">
        <v>-108266.95699999999</v>
      </c>
      <c r="H401" s="11">
        <v>0</v>
      </c>
      <c r="I401" s="11">
        <v>0</v>
      </c>
      <c r="J401" s="11">
        <v>1421483.44</v>
      </c>
      <c r="K401" s="11">
        <v>-1529750.3970000001</v>
      </c>
      <c r="L401" s="13">
        <f>Table13[[#This Row],[DEMAND]]-Table13[[#This Row],[COLLECTION]]-Table13[[#This Row],[ADJ]]</f>
        <v>-1421483.44</v>
      </c>
    </row>
    <row r="402" spans="1:12" hidden="1" x14ac:dyDescent="0.25">
      <c r="A402" s="10"/>
      <c r="B402" s="10" t="s">
        <v>164</v>
      </c>
      <c r="C402" s="15" t="s">
        <v>50</v>
      </c>
      <c r="D402" s="11">
        <v>2</v>
      </c>
      <c r="E402" s="11">
        <v>0</v>
      </c>
      <c r="F402" s="11">
        <v>0</v>
      </c>
      <c r="G402" s="11">
        <v>-8990.268</v>
      </c>
      <c r="H402" s="11">
        <v>0</v>
      </c>
      <c r="I402" s="11">
        <v>0</v>
      </c>
      <c r="J402" s="11">
        <v>20047.419999999998</v>
      </c>
      <c r="K402" s="11">
        <v>-29037.687999999998</v>
      </c>
      <c r="L402" s="13">
        <f>Table13[[#This Row],[DEMAND]]-Table13[[#This Row],[COLLECTION]]-Table13[[#This Row],[ADJ]]</f>
        <v>-20047.419999999998</v>
      </c>
    </row>
    <row r="403" spans="1:12" hidden="1" x14ac:dyDescent="0.25">
      <c r="A403" s="10"/>
      <c r="B403" s="10" t="s">
        <v>164</v>
      </c>
      <c r="C403" s="15" t="s">
        <v>50</v>
      </c>
      <c r="D403" s="11">
        <v>119</v>
      </c>
      <c r="E403" s="11">
        <v>0</v>
      </c>
      <c r="F403" s="11">
        <v>0</v>
      </c>
      <c r="G403" s="11">
        <v>1473209.9650000001</v>
      </c>
      <c r="H403" s="11">
        <v>0</v>
      </c>
      <c r="I403" s="11">
        <v>0</v>
      </c>
      <c r="J403" s="11">
        <v>795511.38</v>
      </c>
      <c r="K403" s="11">
        <v>677698.58499999996</v>
      </c>
      <c r="L403" s="13">
        <f>Table13[[#This Row],[DEMAND]]-Table13[[#This Row],[COLLECTION]]-Table13[[#This Row],[ADJ]]</f>
        <v>-795511.38</v>
      </c>
    </row>
    <row r="404" spans="1:12" hidden="1" x14ac:dyDescent="0.25">
      <c r="A404" s="10"/>
      <c r="B404" s="10" t="s">
        <v>164</v>
      </c>
      <c r="C404" s="15" t="s">
        <v>50</v>
      </c>
      <c r="D404" s="11">
        <v>2</v>
      </c>
      <c r="E404" s="11">
        <v>0</v>
      </c>
      <c r="F404" s="11">
        <v>0</v>
      </c>
      <c r="G404" s="11">
        <v>-532.42600000000004</v>
      </c>
      <c r="H404" s="11">
        <v>0</v>
      </c>
      <c r="I404" s="11">
        <v>0</v>
      </c>
      <c r="J404" s="11">
        <v>9378.85</v>
      </c>
      <c r="K404" s="11">
        <v>-9911.2759999999998</v>
      </c>
      <c r="L404" s="13">
        <f>Table13[[#This Row],[DEMAND]]-Table13[[#This Row],[COLLECTION]]-Table13[[#This Row],[ADJ]]</f>
        <v>-9378.85</v>
      </c>
    </row>
    <row r="405" spans="1:12" hidden="1" x14ac:dyDescent="0.25">
      <c r="A405" s="10"/>
      <c r="B405" s="10" t="s">
        <v>164</v>
      </c>
      <c r="C405" s="15" t="s">
        <v>50</v>
      </c>
      <c r="D405" s="11">
        <v>1</v>
      </c>
      <c r="E405" s="11">
        <v>0</v>
      </c>
      <c r="F405" s="11">
        <v>0</v>
      </c>
      <c r="G405" s="11">
        <v>-1255.326</v>
      </c>
      <c r="H405" s="11">
        <v>0</v>
      </c>
      <c r="I405" s="11">
        <v>0</v>
      </c>
      <c r="J405" s="11">
        <v>9378.85</v>
      </c>
      <c r="K405" s="11">
        <v>-10634.175999999999</v>
      </c>
      <c r="L405" s="13">
        <f>Table13[[#This Row],[DEMAND]]-Table13[[#This Row],[COLLECTION]]-Table13[[#This Row],[ADJ]]</f>
        <v>-9378.85</v>
      </c>
    </row>
    <row r="406" spans="1:12" hidden="1" x14ac:dyDescent="0.25">
      <c r="A406" s="10"/>
      <c r="B406" s="10" t="s">
        <v>164</v>
      </c>
      <c r="C406" s="15" t="s">
        <v>50</v>
      </c>
      <c r="D406" s="11">
        <v>7</v>
      </c>
      <c r="E406" s="11">
        <v>0</v>
      </c>
      <c r="F406" s="11">
        <v>0</v>
      </c>
      <c r="G406" s="11">
        <v>-12096.546</v>
      </c>
      <c r="H406" s="11">
        <v>0</v>
      </c>
      <c r="I406" s="11">
        <v>0</v>
      </c>
      <c r="J406" s="11">
        <v>91494.73</v>
      </c>
      <c r="K406" s="11">
        <v>-103591.276</v>
      </c>
      <c r="L406" s="13">
        <f>Table13[[#This Row],[DEMAND]]-Table13[[#This Row],[COLLECTION]]-Table13[[#This Row],[ADJ]]</f>
        <v>-91494.73</v>
      </c>
    </row>
    <row r="407" spans="1:12" hidden="1" x14ac:dyDescent="0.25">
      <c r="A407" s="10"/>
      <c r="B407" s="10" t="s">
        <v>164</v>
      </c>
      <c r="C407" s="15" t="s">
        <v>50</v>
      </c>
      <c r="D407" s="11">
        <v>1965</v>
      </c>
      <c r="E407" s="11">
        <v>0</v>
      </c>
      <c r="F407" s="11">
        <v>0</v>
      </c>
      <c r="G407" s="11">
        <v>68630846.678000003</v>
      </c>
      <c r="H407" s="11">
        <v>0</v>
      </c>
      <c r="I407" s="11">
        <v>438</v>
      </c>
      <c r="J407" s="11">
        <v>17953018.149999999</v>
      </c>
      <c r="K407" s="11">
        <v>50677390.527999997</v>
      </c>
      <c r="L407" s="13">
        <f>Table13[[#This Row],[DEMAND]]-Table13[[#This Row],[COLLECTION]]-Table13[[#This Row],[ADJ]]</f>
        <v>-17953456.149999999</v>
      </c>
    </row>
    <row r="408" spans="1:12" hidden="1" x14ac:dyDescent="0.25">
      <c r="A408" s="10"/>
      <c r="B408" s="10" t="s">
        <v>164</v>
      </c>
      <c r="C408" s="15" t="s">
        <v>50</v>
      </c>
      <c r="D408" s="11">
        <v>3</v>
      </c>
      <c r="E408" s="11">
        <v>0</v>
      </c>
      <c r="F408" s="11">
        <v>0</v>
      </c>
      <c r="G408" s="11">
        <v>-532.08399999999995</v>
      </c>
      <c r="H408" s="11">
        <v>0</v>
      </c>
      <c r="I408" s="11">
        <v>0</v>
      </c>
      <c r="J408" s="11">
        <v>18229.64</v>
      </c>
      <c r="K408" s="11">
        <v>-18761.723999999998</v>
      </c>
      <c r="L408" s="13">
        <f>Table13[[#This Row],[DEMAND]]-Table13[[#This Row],[COLLECTION]]-Table13[[#This Row],[ADJ]]</f>
        <v>-18229.64</v>
      </c>
    </row>
    <row r="409" spans="1:12" hidden="1" x14ac:dyDescent="0.25">
      <c r="A409" s="10"/>
      <c r="B409" s="10" t="s">
        <v>164</v>
      </c>
      <c r="C409" s="15" t="s">
        <v>50</v>
      </c>
      <c r="D409" s="11">
        <v>1</v>
      </c>
      <c r="E409" s="11">
        <v>0</v>
      </c>
      <c r="F409" s="11">
        <v>0</v>
      </c>
      <c r="G409" s="11">
        <v>0</v>
      </c>
      <c r="H409" s="11">
        <v>0</v>
      </c>
      <c r="I409" s="11">
        <v>0</v>
      </c>
      <c r="J409" s="11">
        <v>7846.78</v>
      </c>
      <c r="K409" s="11">
        <v>-7846.78</v>
      </c>
      <c r="L409" s="13">
        <f>Table13[[#This Row],[DEMAND]]-Table13[[#This Row],[COLLECTION]]-Table13[[#This Row],[ADJ]]</f>
        <v>-7846.78</v>
      </c>
    </row>
    <row r="410" spans="1:12" hidden="1" x14ac:dyDescent="0.25">
      <c r="A410" s="10"/>
      <c r="B410" s="10" t="s">
        <v>164</v>
      </c>
      <c r="C410" s="15" t="s">
        <v>50</v>
      </c>
      <c r="D410" s="11">
        <v>6</v>
      </c>
      <c r="E410" s="11">
        <v>0</v>
      </c>
      <c r="F410" s="11">
        <v>0</v>
      </c>
      <c r="G410" s="11">
        <v>-12299.357</v>
      </c>
      <c r="H410" s="11">
        <v>0</v>
      </c>
      <c r="I410" s="11">
        <v>0</v>
      </c>
      <c r="J410" s="11">
        <v>17717.080000000002</v>
      </c>
      <c r="K410" s="11">
        <v>-30016.437000000002</v>
      </c>
      <c r="L410" s="13">
        <f>Table13[[#This Row],[DEMAND]]-Table13[[#This Row],[COLLECTION]]-Table13[[#This Row],[ADJ]]</f>
        <v>-17717.080000000002</v>
      </c>
    </row>
    <row r="411" spans="1:12" hidden="1" x14ac:dyDescent="0.25">
      <c r="A411" s="10"/>
      <c r="B411" s="10" t="s">
        <v>164</v>
      </c>
      <c r="C411" s="15" t="s">
        <v>50</v>
      </c>
      <c r="D411" s="11">
        <v>11</v>
      </c>
      <c r="E411" s="11">
        <v>0</v>
      </c>
      <c r="F411" s="11">
        <v>0</v>
      </c>
      <c r="G411" s="11">
        <v>-28118.739000000001</v>
      </c>
      <c r="H411" s="11">
        <v>0</v>
      </c>
      <c r="I411" s="11">
        <v>0</v>
      </c>
      <c r="J411" s="11">
        <v>102614.15</v>
      </c>
      <c r="K411" s="11">
        <v>-130732.889</v>
      </c>
      <c r="L411" s="13">
        <f>Table13[[#This Row],[DEMAND]]-Table13[[#This Row],[COLLECTION]]-Table13[[#This Row],[ADJ]]</f>
        <v>-102614.15</v>
      </c>
    </row>
    <row r="412" spans="1:12" hidden="1" x14ac:dyDescent="0.25">
      <c r="A412" s="10"/>
      <c r="B412" s="10" t="s">
        <v>164</v>
      </c>
      <c r="C412" s="15" t="s">
        <v>50</v>
      </c>
      <c r="D412" s="11">
        <v>3</v>
      </c>
      <c r="E412" s="11">
        <v>0</v>
      </c>
      <c r="F412" s="11">
        <v>0</v>
      </c>
      <c r="G412" s="11">
        <v>-4710.9089999999997</v>
      </c>
      <c r="H412" s="11">
        <v>0</v>
      </c>
      <c r="I412" s="11">
        <v>0</v>
      </c>
      <c r="J412" s="11">
        <v>16935.54</v>
      </c>
      <c r="K412" s="11">
        <v>-21646.449000000001</v>
      </c>
      <c r="L412" s="13">
        <f>Table13[[#This Row],[DEMAND]]-Table13[[#This Row],[COLLECTION]]-Table13[[#This Row],[ADJ]]</f>
        <v>-16935.54</v>
      </c>
    </row>
    <row r="413" spans="1:12" hidden="1" x14ac:dyDescent="0.25">
      <c r="A413" s="10"/>
      <c r="B413" s="10" t="s">
        <v>164</v>
      </c>
      <c r="C413" s="15" t="s">
        <v>50</v>
      </c>
      <c r="D413" s="11">
        <v>2</v>
      </c>
      <c r="E413" s="11">
        <v>0</v>
      </c>
      <c r="F413" s="11">
        <v>0</v>
      </c>
      <c r="G413" s="11">
        <v>-4657.8590000000004</v>
      </c>
      <c r="H413" s="11">
        <v>0</v>
      </c>
      <c r="I413" s="11">
        <v>0</v>
      </c>
      <c r="J413" s="11">
        <v>6112.25</v>
      </c>
      <c r="K413" s="11">
        <v>-10770.109</v>
      </c>
      <c r="L413" s="13">
        <f>Table13[[#This Row],[DEMAND]]-Table13[[#This Row],[COLLECTION]]-Table13[[#This Row],[ADJ]]</f>
        <v>-6112.25</v>
      </c>
    </row>
    <row r="414" spans="1:12" hidden="1" x14ac:dyDescent="0.25">
      <c r="A414" s="10"/>
      <c r="B414" s="10" t="s">
        <v>164</v>
      </c>
      <c r="C414" s="15" t="s">
        <v>50</v>
      </c>
      <c r="D414" s="11">
        <v>1</v>
      </c>
      <c r="E414" s="11">
        <v>0</v>
      </c>
      <c r="F414" s="11">
        <v>0</v>
      </c>
      <c r="G414" s="11">
        <v>-1441.693</v>
      </c>
      <c r="H414" s="11">
        <v>0</v>
      </c>
      <c r="I414" s="11">
        <v>0</v>
      </c>
      <c r="J414" s="11">
        <v>14116.72</v>
      </c>
      <c r="K414" s="11">
        <v>-15558.413</v>
      </c>
      <c r="L414" s="13">
        <f>Table13[[#This Row],[DEMAND]]-Table13[[#This Row],[COLLECTION]]-Table13[[#This Row],[ADJ]]</f>
        <v>-14116.72</v>
      </c>
    </row>
    <row r="415" spans="1:12" hidden="1" x14ac:dyDescent="0.25">
      <c r="A415" s="10"/>
      <c r="B415" s="10" t="s">
        <v>164</v>
      </c>
      <c r="C415" s="15" t="s">
        <v>50</v>
      </c>
      <c r="D415" s="11">
        <v>331</v>
      </c>
      <c r="E415" s="11">
        <v>0</v>
      </c>
      <c r="F415" s="11">
        <v>0</v>
      </c>
      <c r="G415" s="11">
        <v>1653474.31</v>
      </c>
      <c r="H415" s="11">
        <v>0</v>
      </c>
      <c r="I415" s="11">
        <v>0</v>
      </c>
      <c r="J415" s="11">
        <v>2205691.87</v>
      </c>
      <c r="K415" s="11">
        <v>-552217.56000000006</v>
      </c>
      <c r="L415" s="13">
        <f>Table13[[#This Row],[DEMAND]]-Table13[[#This Row],[COLLECTION]]-Table13[[#This Row],[ADJ]]</f>
        <v>-2205691.87</v>
      </c>
    </row>
    <row r="416" spans="1:12" hidden="1" x14ac:dyDescent="0.25">
      <c r="A416" s="10"/>
      <c r="B416" s="10" t="s">
        <v>164</v>
      </c>
      <c r="C416" s="15" t="s">
        <v>50</v>
      </c>
      <c r="D416" s="11">
        <v>2</v>
      </c>
      <c r="E416" s="11">
        <v>0</v>
      </c>
      <c r="F416" s="11">
        <v>0</v>
      </c>
      <c r="G416" s="11">
        <v>-4297.4440000000004</v>
      </c>
      <c r="H416" s="11">
        <v>0</v>
      </c>
      <c r="I416" s="11">
        <v>0</v>
      </c>
      <c r="J416" s="11">
        <v>19315.91</v>
      </c>
      <c r="K416" s="11">
        <v>-23613.353999999999</v>
      </c>
      <c r="L416" s="13">
        <f>Table13[[#This Row],[DEMAND]]-Table13[[#This Row],[COLLECTION]]-Table13[[#This Row],[ADJ]]</f>
        <v>-19315.91</v>
      </c>
    </row>
    <row r="417" spans="1:12" hidden="1" x14ac:dyDescent="0.25">
      <c r="A417" s="10"/>
      <c r="B417" s="10" t="s">
        <v>164</v>
      </c>
      <c r="C417" s="15" t="s">
        <v>50</v>
      </c>
      <c r="D417" s="11">
        <v>2</v>
      </c>
      <c r="E417" s="11">
        <v>0</v>
      </c>
      <c r="F417" s="11">
        <v>0</v>
      </c>
      <c r="G417" s="11">
        <v>-4019.18</v>
      </c>
      <c r="H417" s="11">
        <v>0</v>
      </c>
      <c r="I417" s="11">
        <v>0</v>
      </c>
      <c r="J417" s="11">
        <v>0</v>
      </c>
      <c r="K417" s="11">
        <v>-4019.18</v>
      </c>
      <c r="L417" s="13">
        <f>Table13[[#This Row],[DEMAND]]-Table13[[#This Row],[COLLECTION]]-Table13[[#This Row],[ADJ]]</f>
        <v>0</v>
      </c>
    </row>
    <row r="418" spans="1:12" hidden="1" x14ac:dyDescent="0.25">
      <c r="A418" s="10"/>
      <c r="B418" s="10" t="s">
        <v>164</v>
      </c>
      <c r="C418" s="15" t="s">
        <v>50</v>
      </c>
      <c r="D418" s="11">
        <v>42</v>
      </c>
      <c r="E418" s="11">
        <v>0</v>
      </c>
      <c r="F418" s="11">
        <v>0</v>
      </c>
      <c r="G418" s="11">
        <v>947348.61300000001</v>
      </c>
      <c r="H418" s="11">
        <v>0</v>
      </c>
      <c r="I418" s="11">
        <v>0</v>
      </c>
      <c r="J418" s="11">
        <v>56947.77</v>
      </c>
      <c r="K418" s="11">
        <v>890400.84299999999</v>
      </c>
      <c r="L418" s="13">
        <f>Table13[[#This Row],[DEMAND]]-Table13[[#This Row],[COLLECTION]]-Table13[[#This Row],[ADJ]]</f>
        <v>-56947.77</v>
      </c>
    </row>
    <row r="419" spans="1:12" hidden="1" x14ac:dyDescent="0.25">
      <c r="A419" s="10"/>
      <c r="B419" s="10" t="s">
        <v>165</v>
      </c>
      <c r="C419" s="15" t="s">
        <v>144</v>
      </c>
      <c r="D419" s="11">
        <v>1</v>
      </c>
      <c r="E419" s="11">
        <v>1</v>
      </c>
      <c r="F419" s="11">
        <v>158</v>
      </c>
      <c r="G419" s="11">
        <v>-15840</v>
      </c>
      <c r="H419" s="11">
        <v>2632</v>
      </c>
      <c r="I419" s="11">
        <v>0</v>
      </c>
      <c r="J419" s="11">
        <v>0</v>
      </c>
      <c r="K419" s="11">
        <v>-13208</v>
      </c>
      <c r="L419" s="13">
        <f>Table13[[#This Row],[DEMAND]]-Table13[[#This Row],[COLLECTION]]-Table13[[#This Row],[ADJ]]</f>
        <v>2632</v>
      </c>
    </row>
    <row r="420" spans="1:12" hidden="1" x14ac:dyDescent="0.25">
      <c r="A420" s="10"/>
      <c r="B420" s="10" t="s">
        <v>165</v>
      </c>
      <c r="C420" s="15" t="s">
        <v>144</v>
      </c>
      <c r="D420" s="11">
        <v>5</v>
      </c>
      <c r="E420" s="11">
        <v>0</v>
      </c>
      <c r="F420" s="11">
        <v>0</v>
      </c>
      <c r="G420" s="11">
        <v>0</v>
      </c>
      <c r="H420" s="11">
        <v>0</v>
      </c>
      <c r="I420" s="11">
        <v>0</v>
      </c>
      <c r="J420" s="11">
        <v>0</v>
      </c>
      <c r="K420" s="11">
        <v>0</v>
      </c>
      <c r="L420" s="13">
        <f>Table13[[#This Row],[DEMAND]]-Table13[[#This Row],[COLLECTION]]-Table13[[#This Row],[ADJ]]</f>
        <v>0</v>
      </c>
    </row>
    <row r="421" spans="1:12" hidden="1" x14ac:dyDescent="0.25">
      <c r="A421" s="10"/>
      <c r="B421" s="10" t="s">
        <v>166</v>
      </c>
      <c r="C421" s="15" t="s">
        <v>75</v>
      </c>
      <c r="D421" s="11">
        <v>3</v>
      </c>
      <c r="E421" s="11">
        <v>3</v>
      </c>
      <c r="F421" s="11">
        <v>6</v>
      </c>
      <c r="G421" s="11">
        <v>1325</v>
      </c>
      <c r="H421" s="11">
        <v>428</v>
      </c>
      <c r="I421" s="11">
        <v>964</v>
      </c>
      <c r="J421" s="11">
        <v>0</v>
      </c>
      <c r="K421" s="11">
        <v>798.31</v>
      </c>
      <c r="L421" s="13">
        <f>Table13[[#This Row],[DEMAND]]-Table13[[#This Row],[COLLECTION]]-Table13[[#This Row],[ADJ]]</f>
        <v>-536</v>
      </c>
    </row>
    <row r="422" spans="1:12" hidden="1" x14ac:dyDescent="0.25">
      <c r="A422" s="10"/>
      <c r="B422" s="10" t="s">
        <v>166</v>
      </c>
      <c r="C422" s="15" t="s">
        <v>75</v>
      </c>
      <c r="D422" s="11">
        <v>1</v>
      </c>
      <c r="E422" s="11">
        <v>1</v>
      </c>
      <c r="F422" s="11">
        <v>479.3</v>
      </c>
      <c r="G422" s="11">
        <v>5048</v>
      </c>
      <c r="H422" s="11">
        <v>3917</v>
      </c>
      <c r="I422" s="11">
        <v>0</v>
      </c>
      <c r="J422" s="11">
        <v>0</v>
      </c>
      <c r="K422" s="11">
        <v>9070.7999999999993</v>
      </c>
      <c r="L422" s="13">
        <f>Table13[[#This Row],[DEMAND]]-Table13[[#This Row],[COLLECTION]]-Table13[[#This Row],[ADJ]]</f>
        <v>3917</v>
      </c>
    </row>
    <row r="423" spans="1:12" hidden="1" x14ac:dyDescent="0.25">
      <c r="A423" s="10"/>
      <c r="B423" s="10" t="s">
        <v>166</v>
      </c>
      <c r="C423" s="15" t="s">
        <v>75</v>
      </c>
      <c r="D423" s="11">
        <v>1</v>
      </c>
      <c r="E423" s="11">
        <v>1</v>
      </c>
      <c r="F423" s="11">
        <v>0</v>
      </c>
      <c r="G423" s="11">
        <v>32630</v>
      </c>
      <c r="H423" s="11">
        <v>1679</v>
      </c>
      <c r="I423" s="11">
        <v>0</v>
      </c>
      <c r="J423" s="11">
        <v>0</v>
      </c>
      <c r="K423" s="11">
        <v>34587.699999999997</v>
      </c>
      <c r="L423" s="13">
        <f>Table13[[#This Row],[DEMAND]]-Table13[[#This Row],[COLLECTION]]-Table13[[#This Row],[ADJ]]</f>
        <v>1679</v>
      </c>
    </row>
    <row r="424" spans="1:12" hidden="1" x14ac:dyDescent="0.25">
      <c r="A424" s="10"/>
      <c r="B424" s="10" t="s">
        <v>166</v>
      </c>
      <c r="C424" s="15" t="s">
        <v>75</v>
      </c>
      <c r="D424" s="11">
        <v>4</v>
      </c>
      <c r="E424" s="11">
        <v>3</v>
      </c>
      <c r="F424" s="11">
        <v>529.95000000000005</v>
      </c>
      <c r="G424" s="11">
        <v>18036</v>
      </c>
      <c r="H424" s="11">
        <v>3263</v>
      </c>
      <c r="I424" s="11">
        <v>2367</v>
      </c>
      <c r="J424" s="11">
        <v>0</v>
      </c>
      <c r="K424" s="11">
        <v>18946.61</v>
      </c>
      <c r="L424" s="13">
        <f>Table13[[#This Row],[DEMAND]]-Table13[[#This Row],[COLLECTION]]-Table13[[#This Row],[ADJ]]</f>
        <v>896</v>
      </c>
    </row>
    <row r="425" spans="1:12" hidden="1" x14ac:dyDescent="0.25">
      <c r="A425" s="10"/>
      <c r="B425" s="10" t="s">
        <v>166</v>
      </c>
      <c r="C425" s="15" t="s">
        <v>75</v>
      </c>
      <c r="D425" s="11">
        <v>1</v>
      </c>
      <c r="E425" s="11">
        <v>1</v>
      </c>
      <c r="F425" s="11">
        <v>0</v>
      </c>
      <c r="G425" s="11">
        <v>112837</v>
      </c>
      <c r="H425" s="11">
        <v>2361</v>
      </c>
      <c r="I425" s="11">
        <v>0</v>
      </c>
      <c r="J425" s="11">
        <v>0</v>
      </c>
      <c r="K425" s="11">
        <v>116158.69</v>
      </c>
      <c r="L425" s="13">
        <f>Table13[[#This Row],[DEMAND]]-Table13[[#This Row],[COLLECTION]]-Table13[[#This Row],[ADJ]]</f>
        <v>2361</v>
      </c>
    </row>
    <row r="426" spans="1:12" hidden="1" x14ac:dyDescent="0.25">
      <c r="A426" s="10"/>
      <c r="B426" s="10" t="s">
        <v>167</v>
      </c>
      <c r="C426" s="15" t="s">
        <v>52</v>
      </c>
      <c r="D426" s="11">
        <v>25</v>
      </c>
      <c r="E426" s="11">
        <v>25</v>
      </c>
      <c r="F426" s="11">
        <v>16138.76</v>
      </c>
      <c r="G426" s="11">
        <v>63113</v>
      </c>
      <c r="H426" s="11">
        <v>128325.68</v>
      </c>
      <c r="I426" s="11">
        <v>136381</v>
      </c>
      <c r="J426" s="11">
        <v>8123.68</v>
      </c>
      <c r="K426" s="11">
        <v>47257.55</v>
      </c>
      <c r="L426" s="13">
        <f>Table13[[#This Row],[DEMAND]]-Table13[[#This Row],[COLLECTION]]-Table13[[#This Row],[ADJ]]</f>
        <v>-16179.000000000007</v>
      </c>
    </row>
    <row r="427" spans="1:12" hidden="1" x14ac:dyDescent="0.25">
      <c r="A427" s="10"/>
      <c r="B427" s="10" t="s">
        <v>167</v>
      </c>
      <c r="C427" s="15" t="s">
        <v>52</v>
      </c>
      <c r="D427" s="11">
        <v>26</v>
      </c>
      <c r="E427" s="11">
        <v>26</v>
      </c>
      <c r="F427" s="11">
        <v>35490.03</v>
      </c>
      <c r="G427" s="11">
        <v>-307124</v>
      </c>
      <c r="H427" s="11">
        <v>487649</v>
      </c>
      <c r="I427" s="11">
        <v>462728</v>
      </c>
      <c r="J427" s="11">
        <v>0</v>
      </c>
      <c r="K427" s="11">
        <v>-279126.90999999997</v>
      </c>
      <c r="L427" s="13">
        <f>Table13[[#This Row],[DEMAND]]-Table13[[#This Row],[COLLECTION]]-Table13[[#This Row],[ADJ]]</f>
        <v>24921</v>
      </c>
    </row>
    <row r="428" spans="1:12" hidden="1" x14ac:dyDescent="0.25">
      <c r="A428" s="10"/>
      <c r="B428" s="10" t="s">
        <v>167</v>
      </c>
      <c r="C428" s="15" t="s">
        <v>52</v>
      </c>
      <c r="D428" s="11">
        <v>27</v>
      </c>
      <c r="E428" s="11">
        <v>27</v>
      </c>
      <c r="F428" s="11">
        <v>10097.950000000001</v>
      </c>
      <c r="G428" s="11">
        <v>41969</v>
      </c>
      <c r="H428" s="11">
        <v>82381</v>
      </c>
      <c r="I428" s="11">
        <v>82395</v>
      </c>
      <c r="J428" s="11">
        <v>0</v>
      </c>
      <c r="K428" s="11">
        <v>42118.39</v>
      </c>
      <c r="L428" s="13">
        <f>Table13[[#This Row],[DEMAND]]-Table13[[#This Row],[COLLECTION]]-Table13[[#This Row],[ADJ]]</f>
        <v>-14</v>
      </c>
    </row>
    <row r="429" spans="1:12" hidden="1" x14ac:dyDescent="0.25">
      <c r="A429" s="10"/>
      <c r="B429" s="10" t="s">
        <v>167</v>
      </c>
      <c r="C429" s="15" t="s">
        <v>52</v>
      </c>
      <c r="D429" s="11">
        <v>25</v>
      </c>
      <c r="E429" s="11">
        <v>25</v>
      </c>
      <c r="F429" s="11">
        <v>2807.6</v>
      </c>
      <c r="G429" s="11">
        <v>16924</v>
      </c>
      <c r="H429" s="11">
        <v>54552</v>
      </c>
      <c r="I429" s="11">
        <v>64227</v>
      </c>
      <c r="J429" s="11">
        <v>-7444</v>
      </c>
      <c r="K429" s="11">
        <v>7407.65</v>
      </c>
      <c r="L429" s="13">
        <f>Table13[[#This Row],[DEMAND]]-Table13[[#This Row],[COLLECTION]]-Table13[[#This Row],[ADJ]]</f>
        <v>-2231</v>
      </c>
    </row>
    <row r="430" spans="1:12" hidden="1" x14ac:dyDescent="0.25">
      <c r="A430" s="10"/>
      <c r="B430" s="10" t="s">
        <v>167</v>
      </c>
      <c r="C430" s="15" t="s">
        <v>52</v>
      </c>
      <c r="D430" s="11">
        <v>25</v>
      </c>
      <c r="E430" s="11">
        <v>25</v>
      </c>
      <c r="F430" s="11">
        <v>9267.93</v>
      </c>
      <c r="G430" s="11">
        <v>352636</v>
      </c>
      <c r="H430" s="11">
        <v>84032</v>
      </c>
      <c r="I430" s="11">
        <v>86540</v>
      </c>
      <c r="J430" s="11">
        <v>0</v>
      </c>
      <c r="K430" s="11">
        <v>352254.67</v>
      </c>
      <c r="L430" s="13">
        <f>Table13[[#This Row],[DEMAND]]-Table13[[#This Row],[COLLECTION]]-Table13[[#This Row],[ADJ]]</f>
        <v>-2508</v>
      </c>
    </row>
    <row r="431" spans="1:12" hidden="1" x14ac:dyDescent="0.25">
      <c r="A431" s="10"/>
      <c r="B431" s="10" t="s">
        <v>167</v>
      </c>
      <c r="C431" s="15" t="s">
        <v>52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3">
        <f>Table13[[#This Row],[DEMAND]]-Table13[[#This Row],[COLLECTION]]-Table13[[#This Row],[ADJ]]</f>
        <v>0</v>
      </c>
    </row>
    <row r="432" spans="1:12" hidden="1" x14ac:dyDescent="0.25">
      <c r="A432" s="10"/>
      <c r="B432" s="10" t="s">
        <v>167</v>
      </c>
      <c r="C432" s="15" t="s">
        <v>52</v>
      </c>
      <c r="D432" s="11">
        <v>43</v>
      </c>
      <c r="E432" s="11">
        <v>43</v>
      </c>
      <c r="F432" s="11">
        <v>10617.18</v>
      </c>
      <c r="G432" s="11">
        <v>124511</v>
      </c>
      <c r="H432" s="11">
        <v>90628.72</v>
      </c>
      <c r="I432" s="11">
        <v>77082</v>
      </c>
      <c r="J432" s="11">
        <v>13830.72</v>
      </c>
      <c r="K432" s="11">
        <v>124289.27</v>
      </c>
      <c r="L432" s="13">
        <f>Table13[[#This Row],[DEMAND]]-Table13[[#This Row],[COLLECTION]]-Table13[[#This Row],[ADJ]]</f>
        <v>-283.99999999999818</v>
      </c>
    </row>
    <row r="433" spans="1:12" hidden="1" x14ac:dyDescent="0.25">
      <c r="A433" s="10"/>
      <c r="B433" s="10" t="s">
        <v>167</v>
      </c>
      <c r="C433" s="15" t="s">
        <v>52</v>
      </c>
      <c r="D433" s="11">
        <v>15</v>
      </c>
      <c r="E433" s="11">
        <v>15</v>
      </c>
      <c r="F433" s="11">
        <v>2026.59</v>
      </c>
      <c r="G433" s="11">
        <v>11143</v>
      </c>
      <c r="H433" s="11">
        <v>28573</v>
      </c>
      <c r="I433" s="11">
        <v>28841</v>
      </c>
      <c r="J433" s="11">
        <v>0</v>
      </c>
      <c r="K433" s="11">
        <v>10929.28</v>
      </c>
      <c r="L433" s="13">
        <f>Table13[[#This Row],[DEMAND]]-Table13[[#This Row],[COLLECTION]]-Table13[[#This Row],[ADJ]]</f>
        <v>-268</v>
      </c>
    </row>
    <row r="434" spans="1:12" hidden="1" x14ac:dyDescent="0.25">
      <c r="A434" s="10"/>
      <c r="B434" s="10" t="s">
        <v>167</v>
      </c>
      <c r="C434" s="15" t="s">
        <v>52</v>
      </c>
      <c r="D434" s="11">
        <v>42</v>
      </c>
      <c r="E434" s="11">
        <v>42</v>
      </c>
      <c r="F434" s="11">
        <v>14307.69</v>
      </c>
      <c r="G434" s="11">
        <v>57102</v>
      </c>
      <c r="H434" s="11">
        <v>157434</v>
      </c>
      <c r="I434" s="11">
        <v>149044</v>
      </c>
      <c r="J434" s="11">
        <v>7444</v>
      </c>
      <c r="K434" s="11">
        <v>65983.78</v>
      </c>
      <c r="L434" s="13">
        <f>Table13[[#This Row],[DEMAND]]-Table13[[#This Row],[COLLECTION]]-Table13[[#This Row],[ADJ]]</f>
        <v>946</v>
      </c>
    </row>
    <row r="435" spans="1:12" hidden="1" x14ac:dyDescent="0.25">
      <c r="A435" s="10"/>
      <c r="B435" s="10" t="s">
        <v>167</v>
      </c>
      <c r="C435" s="15" t="s">
        <v>52</v>
      </c>
      <c r="D435" s="11">
        <v>22</v>
      </c>
      <c r="E435" s="11">
        <v>22</v>
      </c>
      <c r="F435" s="11">
        <v>11656.33</v>
      </c>
      <c r="G435" s="11">
        <v>53738</v>
      </c>
      <c r="H435" s="11">
        <v>99216</v>
      </c>
      <c r="I435" s="11">
        <v>91306</v>
      </c>
      <c r="J435" s="11">
        <v>9174</v>
      </c>
      <c r="K435" s="11">
        <v>61845.599999999999</v>
      </c>
      <c r="L435" s="13">
        <f>Table13[[#This Row],[DEMAND]]-Table13[[#This Row],[COLLECTION]]-Table13[[#This Row],[ADJ]]</f>
        <v>-1264</v>
      </c>
    </row>
    <row r="436" spans="1:12" hidden="1" x14ac:dyDescent="0.25">
      <c r="A436" s="10"/>
      <c r="B436" s="10" t="s">
        <v>167</v>
      </c>
      <c r="C436" s="15" t="s">
        <v>52</v>
      </c>
      <c r="D436" s="11">
        <v>35</v>
      </c>
      <c r="E436" s="11">
        <v>35</v>
      </c>
      <c r="F436" s="11">
        <v>9593.58</v>
      </c>
      <c r="G436" s="11">
        <v>54511</v>
      </c>
      <c r="H436" s="11">
        <v>93750.97</v>
      </c>
      <c r="I436" s="11">
        <v>92500</v>
      </c>
      <c r="J436" s="11">
        <v>1970.97</v>
      </c>
      <c r="K436" s="11">
        <v>54131.82</v>
      </c>
      <c r="L436" s="13">
        <f>Table13[[#This Row],[DEMAND]]-Table13[[#This Row],[COLLECTION]]-Table13[[#This Row],[ADJ]]</f>
        <v>-719.99999999999886</v>
      </c>
    </row>
    <row r="437" spans="1:12" hidden="1" x14ac:dyDescent="0.25">
      <c r="A437" s="10"/>
      <c r="B437" s="10" t="s">
        <v>167</v>
      </c>
      <c r="C437" s="15" t="s">
        <v>52</v>
      </c>
      <c r="D437" s="11">
        <v>0</v>
      </c>
      <c r="E437" s="11">
        <v>0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3">
        <f>Table13[[#This Row],[DEMAND]]-Table13[[#This Row],[COLLECTION]]-Table13[[#This Row],[ADJ]]</f>
        <v>0</v>
      </c>
    </row>
    <row r="438" spans="1:12" hidden="1" x14ac:dyDescent="0.25">
      <c r="A438" s="10"/>
      <c r="B438" s="10" t="s">
        <v>167</v>
      </c>
      <c r="C438" s="15" t="s">
        <v>52</v>
      </c>
      <c r="D438" s="11">
        <v>23</v>
      </c>
      <c r="E438" s="11">
        <v>23</v>
      </c>
      <c r="F438" s="11">
        <v>5745.85</v>
      </c>
      <c r="G438" s="11">
        <v>37088</v>
      </c>
      <c r="H438" s="11">
        <v>59606</v>
      </c>
      <c r="I438" s="11">
        <v>68477</v>
      </c>
      <c r="J438" s="11">
        <v>-9174</v>
      </c>
      <c r="K438" s="11">
        <v>28353.07</v>
      </c>
      <c r="L438" s="13">
        <f>Table13[[#This Row],[DEMAND]]-Table13[[#This Row],[COLLECTION]]-Table13[[#This Row],[ADJ]]</f>
        <v>303</v>
      </c>
    </row>
    <row r="439" spans="1:12" hidden="1" x14ac:dyDescent="0.25">
      <c r="A439" s="10"/>
      <c r="B439" s="10" t="s">
        <v>167</v>
      </c>
      <c r="C439" s="15" t="s">
        <v>52</v>
      </c>
      <c r="D439" s="11">
        <v>11</v>
      </c>
      <c r="E439" s="11">
        <v>11</v>
      </c>
      <c r="F439" s="11">
        <v>1918.77</v>
      </c>
      <c r="G439" s="11">
        <v>30926</v>
      </c>
      <c r="H439" s="11">
        <v>19890</v>
      </c>
      <c r="I439" s="11">
        <v>20241</v>
      </c>
      <c r="J439" s="11">
        <v>0</v>
      </c>
      <c r="K439" s="11">
        <v>30762.2</v>
      </c>
      <c r="L439" s="13">
        <f>Table13[[#This Row],[DEMAND]]-Table13[[#This Row],[COLLECTION]]-Table13[[#This Row],[ADJ]]</f>
        <v>-351</v>
      </c>
    </row>
    <row r="440" spans="1:12" hidden="1" x14ac:dyDescent="0.25">
      <c r="A440" s="10"/>
      <c r="B440" s="10" t="s">
        <v>167</v>
      </c>
      <c r="C440" s="15" t="s">
        <v>52</v>
      </c>
      <c r="D440" s="11">
        <v>22</v>
      </c>
      <c r="E440" s="11">
        <v>22</v>
      </c>
      <c r="F440" s="11">
        <v>3562.8</v>
      </c>
      <c r="G440" s="11">
        <v>-795</v>
      </c>
      <c r="H440" s="11">
        <v>35042</v>
      </c>
      <c r="I440" s="11">
        <v>36102</v>
      </c>
      <c r="J440" s="11">
        <v>0</v>
      </c>
      <c r="K440" s="11">
        <v>-1698.44</v>
      </c>
      <c r="L440" s="13">
        <f>Table13[[#This Row],[DEMAND]]-Table13[[#This Row],[COLLECTION]]-Table13[[#This Row],[ADJ]]</f>
        <v>-1060</v>
      </c>
    </row>
    <row r="441" spans="1:12" hidden="1" x14ac:dyDescent="0.25">
      <c r="A441" s="10"/>
      <c r="B441" s="10" t="s">
        <v>167</v>
      </c>
      <c r="C441" s="15" t="s">
        <v>52</v>
      </c>
      <c r="D441" s="11">
        <v>16</v>
      </c>
      <c r="E441" s="11">
        <v>16</v>
      </c>
      <c r="F441" s="11">
        <v>1823.21</v>
      </c>
      <c r="G441" s="11">
        <v>29011</v>
      </c>
      <c r="H441" s="11">
        <v>21172</v>
      </c>
      <c r="I441" s="11">
        <v>21173</v>
      </c>
      <c r="J441" s="11">
        <v>0</v>
      </c>
      <c r="K441" s="11">
        <v>29064.39</v>
      </c>
      <c r="L441" s="13">
        <f>Table13[[#This Row],[DEMAND]]-Table13[[#This Row],[COLLECTION]]-Table13[[#This Row],[ADJ]]</f>
        <v>-1</v>
      </c>
    </row>
    <row r="442" spans="1:12" hidden="1" x14ac:dyDescent="0.25">
      <c r="A442" s="10"/>
      <c r="B442" s="10" t="s">
        <v>167</v>
      </c>
      <c r="C442" s="15" t="s">
        <v>52</v>
      </c>
      <c r="D442" s="11">
        <v>23</v>
      </c>
      <c r="E442" s="11">
        <v>23</v>
      </c>
      <c r="F442" s="11">
        <v>1783.58</v>
      </c>
      <c r="G442" s="11">
        <v>20755</v>
      </c>
      <c r="H442" s="11">
        <v>25292</v>
      </c>
      <c r="I442" s="11">
        <v>26676</v>
      </c>
      <c r="J442" s="11">
        <v>0</v>
      </c>
      <c r="K442" s="11">
        <v>19493.47</v>
      </c>
      <c r="L442" s="13">
        <f>Table13[[#This Row],[DEMAND]]-Table13[[#This Row],[COLLECTION]]-Table13[[#This Row],[ADJ]]</f>
        <v>-1384</v>
      </c>
    </row>
    <row r="443" spans="1:12" hidden="1" x14ac:dyDescent="0.25">
      <c r="A443" s="10"/>
      <c r="B443" s="10" t="s">
        <v>167</v>
      </c>
      <c r="C443" s="15" t="s">
        <v>52</v>
      </c>
      <c r="D443" s="11">
        <v>25</v>
      </c>
      <c r="E443" s="11">
        <v>23</v>
      </c>
      <c r="F443" s="11">
        <v>2284.16</v>
      </c>
      <c r="G443" s="11">
        <v>91632</v>
      </c>
      <c r="H443" s="11">
        <v>40939</v>
      </c>
      <c r="I443" s="11">
        <v>34627</v>
      </c>
      <c r="J443" s="11">
        <v>1508.69</v>
      </c>
      <c r="K443" s="11">
        <v>96874.74</v>
      </c>
      <c r="L443" s="13">
        <f>Table13[[#This Row],[DEMAND]]-Table13[[#This Row],[COLLECTION]]-Table13[[#This Row],[ADJ]]</f>
        <v>4803.3099999999995</v>
      </c>
    </row>
    <row r="444" spans="1:12" hidden="1" x14ac:dyDescent="0.25">
      <c r="A444" s="10"/>
      <c r="B444" s="10" t="s">
        <v>167</v>
      </c>
      <c r="C444" s="15" t="s">
        <v>52</v>
      </c>
      <c r="D444" s="11">
        <v>17</v>
      </c>
      <c r="E444" s="11">
        <v>16</v>
      </c>
      <c r="F444" s="11">
        <v>439.89</v>
      </c>
      <c r="G444" s="11">
        <v>61102</v>
      </c>
      <c r="H444" s="11">
        <v>15961</v>
      </c>
      <c r="I444" s="11">
        <v>16336</v>
      </c>
      <c r="J444" s="11">
        <v>0</v>
      </c>
      <c r="K444" s="11">
        <v>60965.24</v>
      </c>
      <c r="L444" s="13">
        <f>Table13[[#This Row],[DEMAND]]-Table13[[#This Row],[COLLECTION]]-Table13[[#This Row],[ADJ]]</f>
        <v>-375</v>
      </c>
    </row>
    <row r="445" spans="1:12" hidden="1" x14ac:dyDescent="0.25">
      <c r="A445" s="10"/>
      <c r="B445" s="10" t="s">
        <v>167</v>
      </c>
      <c r="C445" s="15" t="s">
        <v>52</v>
      </c>
      <c r="D445" s="11">
        <v>34</v>
      </c>
      <c r="E445" s="11">
        <v>34</v>
      </c>
      <c r="F445" s="11">
        <v>3892.32</v>
      </c>
      <c r="G445" s="11">
        <v>18103</v>
      </c>
      <c r="H445" s="11">
        <v>59952</v>
      </c>
      <c r="I445" s="11">
        <v>60818</v>
      </c>
      <c r="J445" s="11">
        <v>0</v>
      </c>
      <c r="K445" s="11">
        <v>17330.77</v>
      </c>
      <c r="L445" s="13">
        <f>Table13[[#This Row],[DEMAND]]-Table13[[#This Row],[COLLECTION]]-Table13[[#This Row],[ADJ]]</f>
        <v>-866</v>
      </c>
    </row>
    <row r="446" spans="1:12" hidden="1" x14ac:dyDescent="0.25">
      <c r="A446" s="10"/>
      <c r="B446" s="10" t="s">
        <v>167</v>
      </c>
      <c r="C446" s="15" t="s">
        <v>52</v>
      </c>
      <c r="D446" s="11">
        <v>34</v>
      </c>
      <c r="E446" s="11">
        <v>34</v>
      </c>
      <c r="F446" s="11">
        <v>17984.22</v>
      </c>
      <c r="G446" s="11">
        <v>177809</v>
      </c>
      <c r="H446" s="11">
        <v>174344</v>
      </c>
      <c r="I446" s="11">
        <v>174754</v>
      </c>
      <c r="J446" s="11">
        <v>0</v>
      </c>
      <c r="K446" s="11">
        <v>178143.47</v>
      </c>
      <c r="L446" s="13">
        <f>Table13[[#This Row],[DEMAND]]-Table13[[#This Row],[COLLECTION]]-Table13[[#This Row],[ADJ]]</f>
        <v>-410</v>
      </c>
    </row>
    <row r="447" spans="1:12" hidden="1" x14ac:dyDescent="0.25">
      <c r="A447" s="10"/>
      <c r="B447" s="10" t="s">
        <v>167</v>
      </c>
      <c r="C447" s="15" t="s">
        <v>52</v>
      </c>
      <c r="D447" s="11">
        <v>0</v>
      </c>
      <c r="E447" s="11">
        <v>0</v>
      </c>
      <c r="F447" s="11">
        <v>0</v>
      </c>
      <c r="G447" s="11">
        <v>246670</v>
      </c>
      <c r="H447" s="11">
        <v>0</v>
      </c>
      <c r="I447" s="11">
        <v>0</v>
      </c>
      <c r="J447" s="11">
        <v>0</v>
      </c>
      <c r="K447" s="11">
        <v>246670</v>
      </c>
      <c r="L447" s="13">
        <f>Table13[[#This Row],[DEMAND]]-Table13[[#This Row],[COLLECTION]]-Table13[[#This Row],[ADJ]]</f>
        <v>0</v>
      </c>
    </row>
    <row r="448" spans="1:12" hidden="1" x14ac:dyDescent="0.25">
      <c r="A448" s="10"/>
      <c r="B448" s="10" t="s">
        <v>167</v>
      </c>
      <c r="C448" s="15" t="s">
        <v>52</v>
      </c>
      <c r="D448" s="11">
        <v>0</v>
      </c>
      <c r="E448" s="11">
        <v>0</v>
      </c>
      <c r="F448" s="11">
        <v>0</v>
      </c>
      <c r="G448" s="11">
        <v>91983</v>
      </c>
      <c r="H448" s="11">
        <v>0</v>
      </c>
      <c r="I448" s="11">
        <v>0</v>
      </c>
      <c r="J448" s="11">
        <v>0</v>
      </c>
      <c r="K448" s="11">
        <v>91983</v>
      </c>
      <c r="L448" s="13">
        <f>Table13[[#This Row],[DEMAND]]-Table13[[#This Row],[COLLECTION]]-Table13[[#This Row],[ADJ]]</f>
        <v>0</v>
      </c>
    </row>
    <row r="449" spans="1:12" hidden="1" x14ac:dyDescent="0.25">
      <c r="A449" s="10"/>
      <c r="B449" s="10" t="s">
        <v>167</v>
      </c>
      <c r="C449" s="15" t="s">
        <v>52</v>
      </c>
      <c r="D449" s="11">
        <v>35</v>
      </c>
      <c r="E449" s="11">
        <v>35</v>
      </c>
      <c r="F449" s="11">
        <v>3945.86</v>
      </c>
      <c r="G449" s="11">
        <v>86269</v>
      </c>
      <c r="H449" s="11">
        <v>54355</v>
      </c>
      <c r="I449" s="11">
        <v>55830</v>
      </c>
      <c r="J449" s="11">
        <v>0</v>
      </c>
      <c r="K449" s="11">
        <v>85023.18</v>
      </c>
      <c r="L449" s="13">
        <f>Table13[[#This Row],[DEMAND]]-Table13[[#This Row],[COLLECTION]]-Table13[[#This Row],[ADJ]]</f>
        <v>-1475</v>
      </c>
    </row>
    <row r="450" spans="1:12" hidden="1" x14ac:dyDescent="0.25">
      <c r="A450" s="10"/>
      <c r="B450" s="10" t="s">
        <v>167</v>
      </c>
      <c r="C450" s="15" t="s">
        <v>52</v>
      </c>
      <c r="D450" s="11">
        <v>0</v>
      </c>
      <c r="E450" s="11">
        <v>0</v>
      </c>
      <c r="F450" s="11">
        <v>0</v>
      </c>
      <c r="G450" s="11">
        <v>4615</v>
      </c>
      <c r="H450" s="11">
        <v>0</v>
      </c>
      <c r="I450" s="11">
        <v>0</v>
      </c>
      <c r="J450" s="11">
        <v>0</v>
      </c>
      <c r="K450" s="11">
        <v>4615</v>
      </c>
      <c r="L450" s="13">
        <f>Table13[[#This Row],[DEMAND]]-Table13[[#This Row],[COLLECTION]]-Table13[[#This Row],[ADJ]]</f>
        <v>0</v>
      </c>
    </row>
    <row r="451" spans="1:12" hidden="1" x14ac:dyDescent="0.25">
      <c r="A451" s="10"/>
      <c r="B451" s="10" t="s">
        <v>167</v>
      </c>
      <c r="C451" s="15" t="s">
        <v>52</v>
      </c>
      <c r="D451" s="11">
        <v>21</v>
      </c>
      <c r="E451" s="11">
        <v>21</v>
      </c>
      <c r="F451" s="11">
        <v>4253.66</v>
      </c>
      <c r="G451" s="11">
        <v>14687</v>
      </c>
      <c r="H451" s="11">
        <v>41829.15</v>
      </c>
      <c r="I451" s="11">
        <v>45655</v>
      </c>
      <c r="J451" s="11">
        <v>2517.15</v>
      </c>
      <c r="K451" s="11">
        <v>8432.32</v>
      </c>
      <c r="L451" s="13">
        <f>Table13[[#This Row],[DEMAND]]-Table13[[#This Row],[COLLECTION]]-Table13[[#This Row],[ADJ]]</f>
        <v>-6342.9999999999982</v>
      </c>
    </row>
    <row r="452" spans="1:12" hidden="1" x14ac:dyDescent="0.25">
      <c r="A452" s="10"/>
      <c r="B452" s="10" t="s">
        <v>167</v>
      </c>
      <c r="C452" s="15" t="s">
        <v>52</v>
      </c>
      <c r="D452" s="11">
        <v>25</v>
      </c>
      <c r="E452" s="11">
        <v>25</v>
      </c>
      <c r="F452" s="11">
        <v>8491.7999999999993</v>
      </c>
      <c r="G452" s="11">
        <v>58010</v>
      </c>
      <c r="H452" s="11">
        <v>75198</v>
      </c>
      <c r="I452" s="11">
        <v>78097</v>
      </c>
      <c r="J452" s="11">
        <v>0</v>
      </c>
      <c r="K452" s="11">
        <v>55611.94</v>
      </c>
      <c r="L452" s="13">
        <f>Table13[[#This Row],[DEMAND]]-Table13[[#This Row],[COLLECTION]]-Table13[[#This Row],[ADJ]]</f>
        <v>-2899</v>
      </c>
    </row>
    <row r="453" spans="1:12" hidden="1" x14ac:dyDescent="0.25">
      <c r="A453" s="10"/>
      <c r="B453" s="10" t="s">
        <v>167</v>
      </c>
      <c r="C453" s="15" t="s">
        <v>52</v>
      </c>
      <c r="D453" s="11">
        <v>25</v>
      </c>
      <c r="E453" s="11">
        <v>25</v>
      </c>
      <c r="F453" s="11">
        <v>2742.07</v>
      </c>
      <c r="G453" s="11">
        <v>14789</v>
      </c>
      <c r="H453" s="11">
        <v>31926</v>
      </c>
      <c r="I453" s="11">
        <v>32191</v>
      </c>
      <c r="J453" s="11">
        <v>0</v>
      </c>
      <c r="K453" s="11">
        <v>14544.47</v>
      </c>
      <c r="L453" s="13">
        <f>Table13[[#This Row],[DEMAND]]-Table13[[#This Row],[COLLECTION]]-Table13[[#This Row],[ADJ]]</f>
        <v>-265</v>
      </c>
    </row>
    <row r="454" spans="1:12" hidden="1" x14ac:dyDescent="0.25">
      <c r="A454" s="10"/>
      <c r="B454" s="10" t="s">
        <v>167</v>
      </c>
      <c r="C454" s="15" t="s">
        <v>52</v>
      </c>
      <c r="D454" s="11">
        <v>0</v>
      </c>
      <c r="E454" s="11">
        <v>0</v>
      </c>
      <c r="F454" s="11">
        <v>0</v>
      </c>
      <c r="G454" s="11">
        <v>21664</v>
      </c>
      <c r="H454" s="11">
        <v>0</v>
      </c>
      <c r="I454" s="11">
        <v>0</v>
      </c>
      <c r="J454" s="11">
        <v>0</v>
      </c>
      <c r="K454" s="11">
        <v>21664</v>
      </c>
      <c r="L454" s="13">
        <f>Table13[[#This Row],[DEMAND]]-Table13[[#This Row],[COLLECTION]]-Table13[[#This Row],[ADJ]]</f>
        <v>0</v>
      </c>
    </row>
    <row r="455" spans="1:12" hidden="1" x14ac:dyDescent="0.25">
      <c r="A455" s="10"/>
      <c r="B455" s="10" t="s">
        <v>167</v>
      </c>
      <c r="C455" s="15" t="s">
        <v>52</v>
      </c>
      <c r="D455" s="11">
        <v>39</v>
      </c>
      <c r="E455" s="11">
        <v>39</v>
      </c>
      <c r="F455" s="11">
        <v>9305.2900000000009</v>
      </c>
      <c r="G455" s="11">
        <v>292652</v>
      </c>
      <c r="H455" s="11">
        <v>88016</v>
      </c>
      <c r="I455" s="11">
        <v>89529</v>
      </c>
      <c r="J455" s="11">
        <v>0</v>
      </c>
      <c r="K455" s="11">
        <v>292847.44</v>
      </c>
      <c r="L455" s="13">
        <f>Table13[[#This Row],[DEMAND]]-Table13[[#This Row],[COLLECTION]]-Table13[[#This Row],[ADJ]]</f>
        <v>-1513</v>
      </c>
    </row>
    <row r="456" spans="1:12" hidden="1" x14ac:dyDescent="0.25">
      <c r="A456" s="10"/>
      <c r="B456" s="10" t="s">
        <v>167</v>
      </c>
      <c r="C456" s="15" t="s">
        <v>52</v>
      </c>
      <c r="D456" s="11">
        <v>21</v>
      </c>
      <c r="E456" s="11">
        <v>21</v>
      </c>
      <c r="F456" s="11">
        <v>32898.699999999997</v>
      </c>
      <c r="G456" s="11">
        <v>52626</v>
      </c>
      <c r="H456" s="11">
        <v>177584</v>
      </c>
      <c r="I456" s="11">
        <v>177999</v>
      </c>
      <c r="J456" s="11">
        <v>0</v>
      </c>
      <c r="K456" s="11">
        <v>52309.35</v>
      </c>
      <c r="L456" s="13">
        <f>Table13[[#This Row],[DEMAND]]-Table13[[#This Row],[COLLECTION]]-Table13[[#This Row],[ADJ]]</f>
        <v>-415</v>
      </c>
    </row>
    <row r="457" spans="1:12" hidden="1" x14ac:dyDescent="0.25">
      <c r="A457" s="10"/>
      <c r="B457" s="10" t="s">
        <v>168</v>
      </c>
      <c r="C457" s="15" t="s">
        <v>61</v>
      </c>
      <c r="D457" s="11">
        <v>0</v>
      </c>
      <c r="E457" s="11">
        <v>0</v>
      </c>
      <c r="F457" s="11">
        <v>0</v>
      </c>
      <c r="G457" s="11">
        <v>0</v>
      </c>
      <c r="H457" s="11">
        <v>0</v>
      </c>
      <c r="I457" s="11">
        <v>0</v>
      </c>
      <c r="J457" s="11">
        <v>0</v>
      </c>
      <c r="K457" s="11">
        <v>0</v>
      </c>
      <c r="L457" s="13">
        <f>Table13[[#This Row],[DEMAND]]-Table13[[#This Row],[COLLECTION]]-Table13[[#This Row],[ADJ]]</f>
        <v>0</v>
      </c>
    </row>
    <row r="458" spans="1:12" hidden="1" x14ac:dyDescent="0.25">
      <c r="A458" s="10"/>
      <c r="B458" s="10" t="s">
        <v>168</v>
      </c>
      <c r="C458" s="15" t="s">
        <v>61</v>
      </c>
      <c r="D458" s="11">
        <v>5</v>
      </c>
      <c r="E458" s="11">
        <v>5</v>
      </c>
      <c r="F458" s="11">
        <v>10910.73</v>
      </c>
      <c r="G458" s="11">
        <v>304138</v>
      </c>
      <c r="H458" s="11">
        <v>89005</v>
      </c>
      <c r="I458" s="11">
        <v>0</v>
      </c>
      <c r="J458" s="11">
        <v>0</v>
      </c>
      <c r="K458" s="11">
        <v>397588.32</v>
      </c>
      <c r="L458" s="13">
        <f>Table13[[#This Row],[DEMAND]]-Table13[[#This Row],[COLLECTION]]-Table13[[#This Row],[ADJ]]</f>
        <v>89005</v>
      </c>
    </row>
    <row r="459" spans="1:12" hidden="1" x14ac:dyDescent="0.25">
      <c r="A459" s="10"/>
      <c r="B459" s="10" t="s">
        <v>168</v>
      </c>
      <c r="C459" s="15" t="s">
        <v>61</v>
      </c>
      <c r="D459" s="11">
        <v>1</v>
      </c>
      <c r="E459" s="11">
        <v>1</v>
      </c>
      <c r="F459" s="11">
        <v>2302</v>
      </c>
      <c r="G459" s="11">
        <v>354644</v>
      </c>
      <c r="H459" s="11">
        <v>20055</v>
      </c>
      <c r="I459" s="11">
        <v>0</v>
      </c>
      <c r="J459" s="11">
        <v>0</v>
      </c>
      <c r="K459" s="11">
        <v>377373.82</v>
      </c>
      <c r="L459" s="13">
        <f>Table13[[#This Row],[DEMAND]]-Table13[[#This Row],[COLLECTION]]-Table13[[#This Row],[ADJ]]</f>
        <v>20055</v>
      </c>
    </row>
    <row r="460" spans="1:12" hidden="1" x14ac:dyDescent="0.25">
      <c r="A460" s="10"/>
      <c r="B460" s="10" t="s">
        <v>168</v>
      </c>
      <c r="C460" s="15" t="s">
        <v>61</v>
      </c>
      <c r="D460" s="11">
        <v>32</v>
      </c>
      <c r="E460" s="11">
        <v>32</v>
      </c>
      <c r="F460" s="11">
        <v>88767</v>
      </c>
      <c r="G460" s="11">
        <v>36771701</v>
      </c>
      <c r="H460" s="11">
        <v>928933</v>
      </c>
      <c r="I460" s="11">
        <v>0</v>
      </c>
      <c r="J460" s="11">
        <v>0</v>
      </c>
      <c r="K460" s="11">
        <v>37976225.149999999</v>
      </c>
      <c r="L460" s="13">
        <f>Table13[[#This Row],[DEMAND]]-Table13[[#This Row],[COLLECTION]]-Table13[[#This Row],[ADJ]]</f>
        <v>928933</v>
      </c>
    </row>
    <row r="461" spans="1:12" hidden="1" x14ac:dyDescent="0.25">
      <c r="A461" s="10"/>
      <c r="B461" s="10" t="s">
        <v>168</v>
      </c>
      <c r="C461" s="15" t="s">
        <v>61</v>
      </c>
      <c r="D461" s="11">
        <v>40</v>
      </c>
      <c r="E461" s="11">
        <v>40</v>
      </c>
      <c r="F461" s="11">
        <v>101380</v>
      </c>
      <c r="G461" s="11">
        <v>22514886</v>
      </c>
      <c r="H461" s="11">
        <v>821796</v>
      </c>
      <c r="I461" s="11">
        <v>0</v>
      </c>
      <c r="J461" s="11">
        <v>0</v>
      </c>
      <c r="K461" s="11">
        <v>23475821.859999999</v>
      </c>
      <c r="L461" s="13">
        <f>Table13[[#This Row],[DEMAND]]-Table13[[#This Row],[COLLECTION]]-Table13[[#This Row],[ADJ]]</f>
        <v>821796</v>
      </c>
    </row>
    <row r="462" spans="1:12" hidden="1" x14ac:dyDescent="0.25">
      <c r="A462" s="10"/>
      <c r="B462" s="10" t="s">
        <v>168</v>
      </c>
      <c r="C462" s="15" t="s">
        <v>61</v>
      </c>
      <c r="D462" s="11">
        <v>36</v>
      </c>
      <c r="E462" s="11">
        <v>36</v>
      </c>
      <c r="F462" s="11">
        <v>154519</v>
      </c>
      <c r="G462" s="11">
        <v>38200730</v>
      </c>
      <c r="H462" s="11">
        <v>1269725</v>
      </c>
      <c r="I462" s="11">
        <v>0</v>
      </c>
      <c r="J462" s="11">
        <v>0</v>
      </c>
      <c r="K462" s="11">
        <v>39643491.840000004</v>
      </c>
      <c r="L462" s="13">
        <f>Table13[[#This Row],[DEMAND]]-Table13[[#This Row],[COLLECTION]]-Table13[[#This Row],[ADJ]]</f>
        <v>1269725</v>
      </c>
    </row>
    <row r="463" spans="1:12" hidden="1" x14ac:dyDescent="0.25">
      <c r="A463" s="10"/>
      <c r="B463" s="10" t="s">
        <v>168</v>
      </c>
      <c r="C463" s="15" t="s">
        <v>61</v>
      </c>
      <c r="D463" s="11">
        <v>44</v>
      </c>
      <c r="E463" s="11">
        <v>44</v>
      </c>
      <c r="F463" s="11">
        <v>114467</v>
      </c>
      <c r="G463" s="11">
        <v>34332312</v>
      </c>
      <c r="H463" s="11">
        <v>855572</v>
      </c>
      <c r="I463" s="11">
        <v>0</v>
      </c>
      <c r="J463" s="11">
        <v>0</v>
      </c>
      <c r="K463" s="11">
        <v>35350639.579999998</v>
      </c>
      <c r="L463" s="13">
        <f>Table13[[#This Row],[DEMAND]]-Table13[[#This Row],[COLLECTION]]-Table13[[#This Row],[ADJ]]</f>
        <v>855572</v>
      </c>
    </row>
    <row r="464" spans="1:12" hidden="1" x14ac:dyDescent="0.25">
      <c r="A464" s="10"/>
      <c r="B464" s="10" t="s">
        <v>168</v>
      </c>
      <c r="C464" s="15" t="s">
        <v>61</v>
      </c>
      <c r="D464" s="11">
        <v>48</v>
      </c>
      <c r="E464" s="11">
        <v>48</v>
      </c>
      <c r="F464" s="11">
        <v>88232</v>
      </c>
      <c r="G464" s="11">
        <v>30948195</v>
      </c>
      <c r="H464" s="11">
        <v>812202</v>
      </c>
      <c r="I464" s="11">
        <v>0</v>
      </c>
      <c r="J464" s="11">
        <v>0</v>
      </c>
      <c r="K464" s="11">
        <v>31898085.359999999</v>
      </c>
      <c r="L464" s="13">
        <f>Table13[[#This Row],[DEMAND]]-Table13[[#This Row],[COLLECTION]]-Table13[[#This Row],[ADJ]]</f>
        <v>812202</v>
      </c>
    </row>
    <row r="465" spans="1:12" hidden="1" x14ac:dyDescent="0.25">
      <c r="A465" s="10"/>
      <c r="B465" s="10" t="s">
        <v>168</v>
      </c>
      <c r="C465" s="15" t="s">
        <v>61</v>
      </c>
      <c r="D465" s="11">
        <v>1</v>
      </c>
      <c r="E465" s="11">
        <v>1</v>
      </c>
      <c r="F465" s="11">
        <v>2068</v>
      </c>
      <c r="G465" s="11">
        <v>170059</v>
      </c>
      <c r="H465" s="11">
        <v>17865</v>
      </c>
      <c r="I465" s="11">
        <v>0</v>
      </c>
      <c r="J465" s="11">
        <v>0</v>
      </c>
      <c r="K465" s="11">
        <v>189458.57</v>
      </c>
      <c r="L465" s="13">
        <f>Table13[[#This Row],[DEMAND]]-Table13[[#This Row],[COLLECTION]]-Table13[[#This Row],[ADJ]]</f>
        <v>17865</v>
      </c>
    </row>
    <row r="466" spans="1:12" hidden="1" x14ac:dyDescent="0.25">
      <c r="A466" s="10"/>
      <c r="B466" s="10" t="s">
        <v>168</v>
      </c>
      <c r="C466" s="15" t="s">
        <v>61</v>
      </c>
      <c r="D466" s="11">
        <v>3</v>
      </c>
      <c r="E466" s="11">
        <v>3</v>
      </c>
      <c r="F466" s="11">
        <v>5860.54</v>
      </c>
      <c r="G466" s="11">
        <v>38193</v>
      </c>
      <c r="H466" s="11">
        <v>49188</v>
      </c>
      <c r="I466" s="11">
        <v>5964</v>
      </c>
      <c r="J466" s="11">
        <v>0</v>
      </c>
      <c r="K466" s="11">
        <v>82476.98</v>
      </c>
      <c r="L466" s="13">
        <f>Table13[[#This Row],[DEMAND]]-Table13[[#This Row],[COLLECTION]]-Table13[[#This Row],[ADJ]]</f>
        <v>43224</v>
      </c>
    </row>
    <row r="467" spans="1:12" hidden="1" x14ac:dyDescent="0.25">
      <c r="A467" s="10"/>
      <c r="B467" s="10" t="s">
        <v>168</v>
      </c>
      <c r="C467" s="15" t="s">
        <v>61</v>
      </c>
      <c r="D467" s="11">
        <v>43</v>
      </c>
      <c r="E467" s="11">
        <v>43</v>
      </c>
      <c r="F467" s="11">
        <v>131339</v>
      </c>
      <c r="G467" s="11">
        <v>26478899</v>
      </c>
      <c r="H467" s="11">
        <v>1089814</v>
      </c>
      <c r="I467" s="11">
        <v>0</v>
      </c>
      <c r="J467" s="11">
        <v>0</v>
      </c>
      <c r="K467" s="11">
        <v>27718380.18</v>
      </c>
      <c r="L467" s="13">
        <f>Table13[[#This Row],[DEMAND]]-Table13[[#This Row],[COLLECTION]]-Table13[[#This Row],[ADJ]]</f>
        <v>1089814</v>
      </c>
    </row>
    <row r="468" spans="1:12" hidden="1" x14ac:dyDescent="0.25">
      <c r="A468" s="10"/>
      <c r="B468" s="10" t="s">
        <v>168</v>
      </c>
      <c r="C468" s="15" t="s">
        <v>61</v>
      </c>
      <c r="D468" s="11">
        <v>33</v>
      </c>
      <c r="E468" s="11">
        <v>33</v>
      </c>
      <c r="F468" s="11">
        <v>118417</v>
      </c>
      <c r="G468" s="11">
        <v>30328116</v>
      </c>
      <c r="H468" s="11">
        <v>1038907</v>
      </c>
      <c r="I468" s="11">
        <v>0</v>
      </c>
      <c r="J468" s="11">
        <v>0</v>
      </c>
      <c r="K468" s="11">
        <v>31556754.780000001</v>
      </c>
      <c r="L468" s="13">
        <f>Table13[[#This Row],[DEMAND]]-Table13[[#This Row],[COLLECTION]]-Table13[[#This Row],[ADJ]]</f>
        <v>1038907</v>
      </c>
    </row>
    <row r="469" spans="1:12" hidden="1" x14ac:dyDescent="0.25">
      <c r="A469" s="10"/>
      <c r="B469" s="10" t="s">
        <v>168</v>
      </c>
      <c r="C469" s="15" t="s">
        <v>61</v>
      </c>
      <c r="D469" s="11">
        <v>14</v>
      </c>
      <c r="E469" s="11">
        <v>14</v>
      </c>
      <c r="F469" s="11">
        <v>49246</v>
      </c>
      <c r="G469" s="11">
        <v>11005364</v>
      </c>
      <c r="H469" s="11">
        <v>414742</v>
      </c>
      <c r="I469" s="11">
        <v>0</v>
      </c>
      <c r="J469" s="11">
        <v>0</v>
      </c>
      <c r="K469" s="11">
        <v>11481210.23</v>
      </c>
      <c r="L469" s="13">
        <f>Table13[[#This Row],[DEMAND]]-Table13[[#This Row],[COLLECTION]]-Table13[[#This Row],[ADJ]]</f>
        <v>414742</v>
      </c>
    </row>
    <row r="470" spans="1:12" hidden="1" x14ac:dyDescent="0.25">
      <c r="A470" s="10"/>
      <c r="B470" s="10" t="s">
        <v>168</v>
      </c>
      <c r="C470" s="15" t="s">
        <v>61</v>
      </c>
      <c r="D470" s="11">
        <v>37</v>
      </c>
      <c r="E470" s="11">
        <v>37</v>
      </c>
      <c r="F470" s="11">
        <v>47291</v>
      </c>
      <c r="G470" s="11">
        <v>20669099</v>
      </c>
      <c r="H470" s="11">
        <v>444775</v>
      </c>
      <c r="I470" s="11">
        <v>0</v>
      </c>
      <c r="J470" s="11">
        <v>0</v>
      </c>
      <c r="K470" s="11">
        <v>21185516.27</v>
      </c>
      <c r="L470" s="13">
        <f>Table13[[#This Row],[DEMAND]]-Table13[[#This Row],[COLLECTION]]-Table13[[#This Row],[ADJ]]</f>
        <v>444775</v>
      </c>
    </row>
    <row r="471" spans="1:12" hidden="1" x14ac:dyDescent="0.25">
      <c r="A471" s="10"/>
      <c r="B471" s="10" t="s">
        <v>168</v>
      </c>
      <c r="C471" s="15" t="s">
        <v>61</v>
      </c>
      <c r="D471" s="11">
        <v>56</v>
      </c>
      <c r="E471" s="11">
        <v>56</v>
      </c>
      <c r="F471" s="11">
        <v>180941</v>
      </c>
      <c r="G471" s="11">
        <v>51284371</v>
      </c>
      <c r="H471" s="11">
        <v>1613896</v>
      </c>
      <c r="I471" s="11">
        <v>0</v>
      </c>
      <c r="J471" s="11">
        <v>0</v>
      </c>
      <c r="K471" s="11">
        <v>53200328.640000001</v>
      </c>
      <c r="L471" s="13">
        <f>Table13[[#This Row],[DEMAND]]-Table13[[#This Row],[COLLECTION]]-Table13[[#This Row],[ADJ]]</f>
        <v>1613896</v>
      </c>
    </row>
    <row r="472" spans="1:12" hidden="1" x14ac:dyDescent="0.25">
      <c r="A472" s="10"/>
      <c r="B472" s="10" t="s">
        <v>168</v>
      </c>
      <c r="C472" s="15" t="s">
        <v>61</v>
      </c>
      <c r="D472" s="11">
        <v>59</v>
      </c>
      <c r="E472" s="11">
        <v>51</v>
      </c>
      <c r="F472" s="11">
        <v>176958</v>
      </c>
      <c r="G472" s="11">
        <v>43594272</v>
      </c>
      <c r="H472" s="11">
        <v>1551713</v>
      </c>
      <c r="I472" s="11">
        <v>0</v>
      </c>
      <c r="J472" s="11">
        <v>0</v>
      </c>
      <c r="K472" s="11">
        <v>45399811.079999998</v>
      </c>
      <c r="L472" s="13">
        <f>Table13[[#This Row],[DEMAND]]-Table13[[#This Row],[COLLECTION]]-Table13[[#This Row],[ADJ]]</f>
        <v>1551713</v>
      </c>
    </row>
    <row r="473" spans="1:12" hidden="1" x14ac:dyDescent="0.25">
      <c r="A473" s="10"/>
      <c r="B473" s="10" t="s">
        <v>168</v>
      </c>
      <c r="C473" s="15" t="s">
        <v>61</v>
      </c>
      <c r="D473" s="11">
        <v>35</v>
      </c>
      <c r="E473" s="11">
        <v>35</v>
      </c>
      <c r="F473" s="11">
        <v>69451</v>
      </c>
      <c r="G473" s="11">
        <v>20109845</v>
      </c>
      <c r="H473" s="11">
        <v>568107</v>
      </c>
      <c r="I473" s="11">
        <v>99000</v>
      </c>
      <c r="J473" s="11">
        <v>0</v>
      </c>
      <c r="K473" s="11">
        <v>20692654.719999999</v>
      </c>
      <c r="L473" s="13">
        <f>Table13[[#This Row],[DEMAND]]-Table13[[#This Row],[COLLECTION]]-Table13[[#This Row],[ADJ]]</f>
        <v>469107</v>
      </c>
    </row>
    <row r="474" spans="1:12" hidden="1" x14ac:dyDescent="0.25">
      <c r="A474" s="10"/>
      <c r="B474" s="10" t="s">
        <v>168</v>
      </c>
      <c r="C474" s="15" t="s">
        <v>61</v>
      </c>
      <c r="D474" s="11">
        <v>1</v>
      </c>
      <c r="E474" s="11">
        <v>1</v>
      </c>
      <c r="F474" s="11">
        <v>4000</v>
      </c>
      <c r="G474" s="11">
        <v>704732</v>
      </c>
      <c r="H474" s="11">
        <v>34397</v>
      </c>
      <c r="I474" s="11">
        <v>0</v>
      </c>
      <c r="J474" s="11">
        <v>0</v>
      </c>
      <c r="K474" s="11">
        <v>744696.84</v>
      </c>
      <c r="L474" s="13">
        <f>Table13[[#This Row],[DEMAND]]-Table13[[#This Row],[COLLECTION]]-Table13[[#This Row],[ADJ]]</f>
        <v>34397</v>
      </c>
    </row>
    <row r="475" spans="1:12" hidden="1" x14ac:dyDescent="0.25">
      <c r="A475" s="10"/>
      <c r="B475" s="10" t="s">
        <v>168</v>
      </c>
      <c r="C475" s="15" t="s">
        <v>61</v>
      </c>
      <c r="D475" s="11">
        <v>0</v>
      </c>
      <c r="E475" s="11">
        <v>0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3">
        <f>Table13[[#This Row],[DEMAND]]-Table13[[#This Row],[COLLECTION]]-Table13[[#This Row],[ADJ]]</f>
        <v>0</v>
      </c>
    </row>
    <row r="476" spans="1:12" hidden="1" x14ac:dyDescent="0.25">
      <c r="A476" s="10"/>
      <c r="B476" s="10" t="s">
        <v>168</v>
      </c>
      <c r="C476" s="15" t="s">
        <v>61</v>
      </c>
      <c r="D476" s="11">
        <v>92</v>
      </c>
      <c r="E476" s="11">
        <v>92</v>
      </c>
      <c r="F476" s="11">
        <v>247814</v>
      </c>
      <c r="G476" s="11">
        <v>98010456</v>
      </c>
      <c r="H476" s="11">
        <v>2431456</v>
      </c>
      <c r="I476" s="11">
        <v>0</v>
      </c>
      <c r="J476" s="11">
        <v>0</v>
      </c>
      <c r="K476" s="11">
        <v>101050412.31999999</v>
      </c>
      <c r="L476" s="13">
        <f>Table13[[#This Row],[DEMAND]]-Table13[[#This Row],[COLLECTION]]-Table13[[#This Row],[ADJ]]</f>
        <v>2431456</v>
      </c>
    </row>
    <row r="477" spans="1:12" hidden="1" x14ac:dyDescent="0.25">
      <c r="A477" s="10"/>
      <c r="B477" s="10" t="s">
        <v>168</v>
      </c>
      <c r="C477" s="15" t="s">
        <v>61</v>
      </c>
      <c r="D477" s="11">
        <v>48</v>
      </c>
      <c r="E477" s="11">
        <v>48</v>
      </c>
      <c r="F477" s="11">
        <v>143261</v>
      </c>
      <c r="G477" s="11">
        <v>37555620</v>
      </c>
      <c r="H477" s="11">
        <v>1249199</v>
      </c>
      <c r="I477" s="11">
        <v>0</v>
      </c>
      <c r="J477" s="11">
        <v>0</v>
      </c>
      <c r="K477" s="11">
        <v>39022953.289999999</v>
      </c>
      <c r="L477" s="13">
        <f>Table13[[#This Row],[DEMAND]]-Table13[[#This Row],[COLLECTION]]-Table13[[#This Row],[ADJ]]</f>
        <v>1249199</v>
      </c>
    </row>
    <row r="478" spans="1:12" hidden="1" x14ac:dyDescent="0.25">
      <c r="A478" s="10"/>
      <c r="B478" s="10" t="s">
        <v>168</v>
      </c>
      <c r="C478" s="15" t="s">
        <v>61</v>
      </c>
      <c r="D478" s="11">
        <v>8</v>
      </c>
      <c r="E478" s="11">
        <v>8</v>
      </c>
      <c r="F478" s="11">
        <v>73344.44</v>
      </c>
      <c r="G478" s="11">
        <v>1205451</v>
      </c>
      <c r="H478" s="11">
        <v>575136</v>
      </c>
      <c r="I478" s="11">
        <v>0</v>
      </c>
      <c r="J478" s="11">
        <v>0</v>
      </c>
      <c r="K478" s="11">
        <v>1794688.65</v>
      </c>
      <c r="L478" s="13">
        <f>Table13[[#This Row],[DEMAND]]-Table13[[#This Row],[COLLECTION]]-Table13[[#This Row],[ADJ]]</f>
        <v>575136</v>
      </c>
    </row>
    <row r="479" spans="1:12" hidden="1" x14ac:dyDescent="0.25">
      <c r="A479" s="10"/>
      <c r="B479" s="10" t="s">
        <v>168</v>
      </c>
      <c r="C479" s="15" t="s">
        <v>61</v>
      </c>
      <c r="D479" s="11">
        <v>14</v>
      </c>
      <c r="E479" s="11">
        <v>14</v>
      </c>
      <c r="F479" s="11">
        <v>45995.67</v>
      </c>
      <c r="G479" s="11">
        <v>1441362</v>
      </c>
      <c r="H479" s="11">
        <v>346002</v>
      </c>
      <c r="I479" s="11">
        <v>226</v>
      </c>
      <c r="J479" s="11">
        <v>0</v>
      </c>
      <c r="K479" s="11">
        <v>1797733.79</v>
      </c>
      <c r="L479" s="13">
        <f>Table13[[#This Row],[DEMAND]]-Table13[[#This Row],[COLLECTION]]-Table13[[#This Row],[ADJ]]</f>
        <v>345776</v>
      </c>
    </row>
    <row r="480" spans="1:12" hidden="1" x14ac:dyDescent="0.25">
      <c r="A480" s="10"/>
      <c r="B480" s="10" t="s">
        <v>168</v>
      </c>
      <c r="C480" s="15" t="s">
        <v>61</v>
      </c>
      <c r="D480" s="11">
        <v>62</v>
      </c>
      <c r="E480" s="11">
        <v>62</v>
      </c>
      <c r="F480" s="11">
        <v>107130</v>
      </c>
      <c r="G480" s="11">
        <v>34333584</v>
      </c>
      <c r="H480" s="11">
        <v>999385</v>
      </c>
      <c r="I480" s="11">
        <v>50000</v>
      </c>
      <c r="J480" s="11">
        <v>0</v>
      </c>
      <c r="K480" s="11">
        <v>35463010.5</v>
      </c>
      <c r="L480" s="13">
        <f>Table13[[#This Row],[DEMAND]]-Table13[[#This Row],[COLLECTION]]-Table13[[#This Row],[ADJ]]</f>
        <v>949385</v>
      </c>
    </row>
    <row r="481" spans="1:12" hidden="1" x14ac:dyDescent="0.25">
      <c r="A481" s="10"/>
      <c r="B481" s="10" t="s">
        <v>168</v>
      </c>
      <c r="C481" s="15" t="s">
        <v>61</v>
      </c>
      <c r="D481" s="11">
        <v>16</v>
      </c>
      <c r="E481" s="11">
        <v>16</v>
      </c>
      <c r="F481" s="11">
        <v>46449.64</v>
      </c>
      <c r="G481" s="11">
        <v>1562003</v>
      </c>
      <c r="H481" s="11">
        <v>384026</v>
      </c>
      <c r="I481" s="11">
        <v>19587</v>
      </c>
      <c r="J481" s="11">
        <v>0</v>
      </c>
      <c r="K481" s="11">
        <v>1944094.84</v>
      </c>
      <c r="L481" s="13">
        <f>Table13[[#This Row],[DEMAND]]-Table13[[#This Row],[COLLECTION]]-Table13[[#This Row],[ADJ]]</f>
        <v>364439</v>
      </c>
    </row>
    <row r="482" spans="1:12" hidden="1" x14ac:dyDescent="0.25">
      <c r="A482" s="10"/>
      <c r="B482" s="10" t="s">
        <v>168</v>
      </c>
      <c r="C482" s="15" t="s">
        <v>61</v>
      </c>
      <c r="D482" s="11">
        <v>19</v>
      </c>
      <c r="E482" s="11">
        <v>19</v>
      </c>
      <c r="F482" s="11">
        <v>3565</v>
      </c>
      <c r="G482" s="11">
        <v>2029819</v>
      </c>
      <c r="H482" s="11">
        <v>71933</v>
      </c>
      <c r="I482" s="11">
        <v>0</v>
      </c>
      <c r="J482" s="11">
        <v>0</v>
      </c>
      <c r="K482" s="11">
        <v>2115494.9700000002</v>
      </c>
      <c r="L482" s="13">
        <f>Table13[[#This Row],[DEMAND]]-Table13[[#This Row],[COLLECTION]]-Table13[[#This Row],[ADJ]]</f>
        <v>71933</v>
      </c>
    </row>
    <row r="483" spans="1:12" hidden="1" x14ac:dyDescent="0.25">
      <c r="A483" s="10"/>
      <c r="B483" s="10" t="s">
        <v>168</v>
      </c>
      <c r="C483" s="15" t="s">
        <v>61</v>
      </c>
      <c r="D483" s="11">
        <v>11</v>
      </c>
      <c r="E483" s="11">
        <v>11</v>
      </c>
      <c r="F483" s="11">
        <v>47601.75</v>
      </c>
      <c r="G483" s="11">
        <v>973412</v>
      </c>
      <c r="H483" s="11">
        <v>365046</v>
      </c>
      <c r="I483" s="11">
        <v>1840</v>
      </c>
      <c r="J483" s="11">
        <v>0</v>
      </c>
      <c r="K483" s="11">
        <v>1344183.53</v>
      </c>
      <c r="L483" s="13">
        <f>Table13[[#This Row],[DEMAND]]-Table13[[#This Row],[COLLECTION]]-Table13[[#This Row],[ADJ]]</f>
        <v>363206</v>
      </c>
    </row>
    <row r="484" spans="1:12" hidden="1" x14ac:dyDescent="0.25">
      <c r="A484" s="10"/>
      <c r="B484" s="10" t="s">
        <v>168</v>
      </c>
      <c r="C484" s="15" t="s">
        <v>61</v>
      </c>
      <c r="D484" s="11">
        <v>38</v>
      </c>
      <c r="E484" s="11">
        <v>38</v>
      </c>
      <c r="F484" s="11">
        <v>100070.1</v>
      </c>
      <c r="G484" s="11">
        <v>13587287</v>
      </c>
      <c r="H484" s="11">
        <v>666958</v>
      </c>
      <c r="I484" s="11">
        <v>0</v>
      </c>
      <c r="J484" s="11">
        <v>0</v>
      </c>
      <c r="K484" s="11">
        <v>14344630.76</v>
      </c>
      <c r="L484" s="13">
        <f>Table13[[#This Row],[DEMAND]]-Table13[[#This Row],[COLLECTION]]-Table13[[#This Row],[ADJ]]</f>
        <v>666958</v>
      </c>
    </row>
    <row r="485" spans="1:12" hidden="1" x14ac:dyDescent="0.25">
      <c r="A485" s="10"/>
      <c r="B485" s="10" t="s">
        <v>168</v>
      </c>
      <c r="C485" s="15" t="s">
        <v>61</v>
      </c>
      <c r="D485" s="11">
        <v>6</v>
      </c>
      <c r="E485" s="11">
        <v>6</v>
      </c>
      <c r="F485" s="11">
        <v>15152.08</v>
      </c>
      <c r="G485" s="11">
        <v>605299</v>
      </c>
      <c r="H485" s="11">
        <v>125373</v>
      </c>
      <c r="I485" s="11">
        <v>3158</v>
      </c>
      <c r="J485" s="11">
        <v>0</v>
      </c>
      <c r="K485" s="11">
        <v>732674.02</v>
      </c>
      <c r="L485" s="13">
        <f>Table13[[#This Row],[DEMAND]]-Table13[[#This Row],[COLLECTION]]-Table13[[#This Row],[ADJ]]</f>
        <v>122215</v>
      </c>
    </row>
    <row r="486" spans="1:12" hidden="1" x14ac:dyDescent="0.25">
      <c r="A486" s="10"/>
      <c r="B486" s="10" t="s">
        <v>168</v>
      </c>
      <c r="C486" s="15" t="s">
        <v>61</v>
      </c>
      <c r="D486" s="11">
        <v>35</v>
      </c>
      <c r="E486" s="11">
        <v>35</v>
      </c>
      <c r="F486" s="11">
        <v>61411</v>
      </c>
      <c r="G486" s="11">
        <v>21149061</v>
      </c>
      <c r="H486" s="11">
        <v>590309</v>
      </c>
      <c r="I486" s="11">
        <v>0</v>
      </c>
      <c r="J486" s="11">
        <v>0</v>
      </c>
      <c r="K486" s="11">
        <v>21860199.949999999</v>
      </c>
      <c r="L486" s="13">
        <f>Table13[[#This Row],[DEMAND]]-Table13[[#This Row],[COLLECTION]]-Table13[[#This Row],[ADJ]]</f>
        <v>590309</v>
      </c>
    </row>
    <row r="487" spans="1:12" hidden="1" x14ac:dyDescent="0.25">
      <c r="A487" s="10"/>
      <c r="B487" s="10" t="s">
        <v>169</v>
      </c>
      <c r="C487" s="15" t="s">
        <v>54</v>
      </c>
      <c r="D487" s="11">
        <v>14</v>
      </c>
      <c r="E487" s="11">
        <v>14</v>
      </c>
      <c r="F487" s="11">
        <v>8600</v>
      </c>
      <c r="G487" s="11">
        <v>2536623</v>
      </c>
      <c r="H487" s="11">
        <v>95828</v>
      </c>
      <c r="I487" s="11">
        <v>75000</v>
      </c>
      <c r="J487" s="11">
        <v>0</v>
      </c>
      <c r="K487" s="11">
        <v>2576010</v>
      </c>
      <c r="L487" s="13">
        <f>Table13[[#This Row],[DEMAND]]-Table13[[#This Row],[COLLECTION]]-Table13[[#This Row],[ADJ]]</f>
        <v>20828</v>
      </c>
    </row>
    <row r="488" spans="1:12" hidden="1" x14ac:dyDescent="0.25">
      <c r="A488" s="10"/>
      <c r="B488" s="10" t="s">
        <v>169</v>
      </c>
      <c r="C488" s="15" t="s">
        <v>54</v>
      </c>
      <c r="D488" s="11">
        <v>15</v>
      </c>
      <c r="E488" s="11">
        <v>14</v>
      </c>
      <c r="F488" s="11">
        <v>2569.77</v>
      </c>
      <c r="G488" s="11">
        <v>9492</v>
      </c>
      <c r="H488" s="11">
        <v>28591</v>
      </c>
      <c r="I488" s="11">
        <v>27077</v>
      </c>
      <c r="J488" s="11">
        <v>0</v>
      </c>
      <c r="K488" s="11">
        <v>11150.49</v>
      </c>
      <c r="L488" s="13">
        <f>Table13[[#This Row],[DEMAND]]-Table13[[#This Row],[COLLECTION]]-Table13[[#This Row],[ADJ]]</f>
        <v>1514</v>
      </c>
    </row>
    <row r="489" spans="1:12" hidden="1" x14ac:dyDescent="0.25">
      <c r="A489" s="10"/>
      <c r="B489" s="10" t="s">
        <v>169</v>
      </c>
      <c r="C489" s="15" t="s">
        <v>54</v>
      </c>
      <c r="D489" s="11">
        <v>11</v>
      </c>
      <c r="E489" s="11">
        <v>11</v>
      </c>
      <c r="F489" s="11">
        <v>761</v>
      </c>
      <c r="G489" s="11">
        <v>1143053</v>
      </c>
      <c r="H489" s="11">
        <v>21388</v>
      </c>
      <c r="I489" s="11">
        <v>0</v>
      </c>
      <c r="J489" s="11">
        <v>0</v>
      </c>
      <c r="K489" s="11">
        <v>1173738.3700000001</v>
      </c>
      <c r="L489" s="13">
        <f>Table13[[#This Row],[DEMAND]]-Table13[[#This Row],[COLLECTION]]-Table13[[#This Row],[ADJ]]</f>
        <v>21388</v>
      </c>
    </row>
    <row r="490" spans="1:12" hidden="1" x14ac:dyDescent="0.25">
      <c r="A490" s="10"/>
      <c r="B490" s="10" t="s">
        <v>169</v>
      </c>
      <c r="C490" s="15" t="s">
        <v>54</v>
      </c>
      <c r="D490" s="11">
        <v>19</v>
      </c>
      <c r="E490" s="11">
        <v>19</v>
      </c>
      <c r="F490" s="11">
        <v>4507.3500000000004</v>
      </c>
      <c r="G490" s="11">
        <v>8684</v>
      </c>
      <c r="H490" s="11">
        <v>45912</v>
      </c>
      <c r="I490" s="11">
        <v>43960</v>
      </c>
      <c r="J490" s="11">
        <v>0</v>
      </c>
      <c r="K490" s="11">
        <v>10789.39</v>
      </c>
      <c r="L490" s="13">
        <f>Table13[[#This Row],[DEMAND]]-Table13[[#This Row],[COLLECTION]]-Table13[[#This Row],[ADJ]]</f>
        <v>1952</v>
      </c>
    </row>
    <row r="491" spans="1:12" hidden="1" x14ac:dyDescent="0.25">
      <c r="A491" s="10"/>
      <c r="B491" s="10" t="s">
        <v>169</v>
      </c>
      <c r="C491" s="15" t="s">
        <v>54</v>
      </c>
      <c r="D491" s="11">
        <v>12</v>
      </c>
      <c r="E491" s="11">
        <v>12</v>
      </c>
      <c r="F491" s="11">
        <v>1644.38</v>
      </c>
      <c r="G491" s="11">
        <v>0</v>
      </c>
      <c r="H491" s="11">
        <v>18792</v>
      </c>
      <c r="I491" s="11">
        <v>18792</v>
      </c>
      <c r="J491" s="11">
        <v>0</v>
      </c>
      <c r="K491" s="11">
        <v>32.96</v>
      </c>
      <c r="L491" s="13">
        <f>Table13[[#This Row],[DEMAND]]-Table13[[#This Row],[COLLECTION]]-Table13[[#This Row],[ADJ]]</f>
        <v>0</v>
      </c>
    </row>
    <row r="492" spans="1:12" hidden="1" x14ac:dyDescent="0.25">
      <c r="A492" s="10"/>
      <c r="B492" s="10" t="s">
        <v>169</v>
      </c>
      <c r="C492" s="15" t="s">
        <v>54</v>
      </c>
      <c r="D492" s="11">
        <v>9</v>
      </c>
      <c r="E492" s="11">
        <v>9</v>
      </c>
      <c r="F492" s="11">
        <v>7571</v>
      </c>
      <c r="G492" s="11">
        <v>2344586</v>
      </c>
      <c r="H492" s="11">
        <v>89542</v>
      </c>
      <c r="I492" s="11">
        <v>0</v>
      </c>
      <c r="J492" s="11">
        <v>0</v>
      </c>
      <c r="K492" s="11">
        <v>2452912.7400000002</v>
      </c>
      <c r="L492" s="13">
        <f>Table13[[#This Row],[DEMAND]]-Table13[[#This Row],[COLLECTION]]-Table13[[#This Row],[ADJ]]</f>
        <v>89542</v>
      </c>
    </row>
    <row r="493" spans="1:12" hidden="1" x14ac:dyDescent="0.25">
      <c r="A493" s="10"/>
      <c r="B493" s="10" t="s">
        <v>169</v>
      </c>
      <c r="C493" s="15" t="s">
        <v>54</v>
      </c>
      <c r="D493" s="11">
        <v>11</v>
      </c>
      <c r="E493" s="11">
        <v>11</v>
      </c>
      <c r="F493" s="11">
        <v>1870.67</v>
      </c>
      <c r="G493" s="11">
        <v>27439</v>
      </c>
      <c r="H493" s="11">
        <v>21111</v>
      </c>
      <c r="I493" s="11">
        <v>15527</v>
      </c>
      <c r="J493" s="11">
        <v>0</v>
      </c>
      <c r="K493" s="11">
        <v>33705.67</v>
      </c>
      <c r="L493" s="13">
        <f>Table13[[#This Row],[DEMAND]]-Table13[[#This Row],[COLLECTION]]-Table13[[#This Row],[ADJ]]</f>
        <v>5584</v>
      </c>
    </row>
    <row r="494" spans="1:12" hidden="1" x14ac:dyDescent="0.25">
      <c r="A494" s="10"/>
      <c r="B494" s="10" t="s">
        <v>169</v>
      </c>
      <c r="C494" s="15" t="s">
        <v>54</v>
      </c>
      <c r="D494" s="11">
        <v>8</v>
      </c>
      <c r="E494" s="11">
        <v>8</v>
      </c>
      <c r="F494" s="11">
        <v>3372.7</v>
      </c>
      <c r="G494" s="11">
        <v>0</v>
      </c>
      <c r="H494" s="11">
        <v>36708</v>
      </c>
      <c r="I494" s="11">
        <v>36708</v>
      </c>
      <c r="J494" s="11">
        <v>0</v>
      </c>
      <c r="K494" s="11">
        <v>101.14</v>
      </c>
      <c r="L494" s="13">
        <f>Table13[[#This Row],[DEMAND]]-Table13[[#This Row],[COLLECTION]]-Table13[[#This Row],[ADJ]]</f>
        <v>0</v>
      </c>
    </row>
    <row r="495" spans="1:12" hidden="1" x14ac:dyDescent="0.25">
      <c r="A495" s="10"/>
      <c r="B495" s="10" t="s">
        <v>169</v>
      </c>
      <c r="C495" s="15" t="s">
        <v>54</v>
      </c>
      <c r="D495" s="11">
        <v>32</v>
      </c>
      <c r="E495" s="11">
        <v>32</v>
      </c>
      <c r="F495" s="11">
        <v>435</v>
      </c>
      <c r="G495" s="11">
        <v>-17942</v>
      </c>
      <c r="H495" s="11">
        <v>10832</v>
      </c>
      <c r="I495" s="11">
        <v>1212</v>
      </c>
      <c r="J495" s="11">
        <v>0</v>
      </c>
      <c r="K495" s="11">
        <v>-7731.27</v>
      </c>
      <c r="L495" s="13">
        <f>Table13[[#This Row],[DEMAND]]-Table13[[#This Row],[COLLECTION]]-Table13[[#This Row],[ADJ]]</f>
        <v>9620</v>
      </c>
    </row>
    <row r="496" spans="1:12" hidden="1" x14ac:dyDescent="0.25">
      <c r="A496" s="10"/>
      <c r="B496" s="10" t="s">
        <v>169</v>
      </c>
      <c r="C496" s="15" t="s">
        <v>54</v>
      </c>
      <c r="D496" s="11">
        <v>9</v>
      </c>
      <c r="E496" s="11">
        <v>9</v>
      </c>
      <c r="F496" s="11">
        <v>4380</v>
      </c>
      <c r="G496" s="11">
        <v>2330333</v>
      </c>
      <c r="H496" s="11">
        <v>57600</v>
      </c>
      <c r="I496" s="11">
        <v>0</v>
      </c>
      <c r="J496" s="11">
        <v>0</v>
      </c>
      <c r="K496" s="11">
        <v>2404097.37</v>
      </c>
      <c r="L496" s="13">
        <f>Table13[[#This Row],[DEMAND]]-Table13[[#This Row],[COLLECTION]]-Table13[[#This Row],[ADJ]]</f>
        <v>57600</v>
      </c>
    </row>
    <row r="497" spans="1:12" hidden="1" x14ac:dyDescent="0.25">
      <c r="A497" s="10"/>
      <c r="B497" s="10" t="s">
        <v>169</v>
      </c>
      <c r="C497" s="15" t="s">
        <v>54</v>
      </c>
      <c r="D497" s="11">
        <v>21</v>
      </c>
      <c r="E497" s="11">
        <v>21</v>
      </c>
      <c r="F497" s="11">
        <v>4164</v>
      </c>
      <c r="G497" s="11">
        <v>4998161</v>
      </c>
      <c r="H497" s="11">
        <v>74718</v>
      </c>
      <c r="I497" s="11">
        <v>0</v>
      </c>
      <c r="J497" s="11">
        <v>0</v>
      </c>
      <c r="K497" s="11">
        <v>5104478.62</v>
      </c>
      <c r="L497" s="13">
        <f>Table13[[#This Row],[DEMAND]]-Table13[[#This Row],[COLLECTION]]-Table13[[#This Row],[ADJ]]</f>
        <v>74718</v>
      </c>
    </row>
    <row r="498" spans="1:12" hidden="1" x14ac:dyDescent="0.25">
      <c r="A498" s="10"/>
      <c r="B498" s="10" t="s">
        <v>169</v>
      </c>
      <c r="C498" s="15" t="s">
        <v>54</v>
      </c>
      <c r="D498" s="11">
        <v>0</v>
      </c>
      <c r="E498" s="11">
        <v>0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3">
        <f>Table13[[#This Row],[DEMAND]]-Table13[[#This Row],[COLLECTION]]-Table13[[#This Row],[ADJ]]</f>
        <v>0</v>
      </c>
    </row>
    <row r="499" spans="1:12" hidden="1" x14ac:dyDescent="0.25">
      <c r="A499" s="10"/>
      <c r="B499" s="10" t="s">
        <v>169</v>
      </c>
      <c r="C499" s="15" t="s">
        <v>54</v>
      </c>
      <c r="D499" s="11">
        <v>13</v>
      </c>
      <c r="E499" s="11">
        <v>13</v>
      </c>
      <c r="F499" s="11">
        <v>2462</v>
      </c>
      <c r="G499" s="11">
        <v>-65722</v>
      </c>
      <c r="H499" s="11">
        <v>30702</v>
      </c>
      <c r="I499" s="11">
        <v>0</v>
      </c>
      <c r="J499" s="11">
        <v>0</v>
      </c>
      <c r="K499" s="11">
        <v>-32722.27</v>
      </c>
      <c r="L499" s="13">
        <f>Table13[[#This Row],[DEMAND]]-Table13[[#This Row],[COLLECTION]]-Table13[[#This Row],[ADJ]]</f>
        <v>30702</v>
      </c>
    </row>
    <row r="500" spans="1:12" hidden="1" x14ac:dyDescent="0.25">
      <c r="A500" s="10"/>
      <c r="B500" s="10" t="s">
        <v>169</v>
      </c>
      <c r="C500" s="15" t="s">
        <v>54</v>
      </c>
      <c r="D500" s="11">
        <v>19</v>
      </c>
      <c r="E500" s="11">
        <v>19</v>
      </c>
      <c r="F500" s="11">
        <v>3610</v>
      </c>
      <c r="G500" s="11">
        <v>1265431</v>
      </c>
      <c r="H500" s="11">
        <v>47245</v>
      </c>
      <c r="I500" s="11">
        <v>0</v>
      </c>
      <c r="J500" s="11">
        <v>0</v>
      </c>
      <c r="K500" s="11">
        <v>1320895.23</v>
      </c>
      <c r="L500" s="13">
        <f>Table13[[#This Row],[DEMAND]]-Table13[[#This Row],[COLLECTION]]-Table13[[#This Row],[ADJ]]</f>
        <v>47245</v>
      </c>
    </row>
    <row r="501" spans="1:12" hidden="1" x14ac:dyDescent="0.25">
      <c r="A501" s="10"/>
      <c r="B501" s="10" t="s">
        <v>169</v>
      </c>
      <c r="C501" s="15" t="s">
        <v>54</v>
      </c>
      <c r="D501" s="11">
        <v>22</v>
      </c>
      <c r="E501" s="11">
        <v>22</v>
      </c>
      <c r="F501" s="11">
        <v>5545</v>
      </c>
      <c r="G501" s="11">
        <v>2916780</v>
      </c>
      <c r="H501" s="11">
        <v>68158</v>
      </c>
      <c r="I501" s="11">
        <v>0</v>
      </c>
      <c r="J501" s="11">
        <v>0</v>
      </c>
      <c r="K501" s="11">
        <v>2999737.62</v>
      </c>
      <c r="L501" s="13">
        <f>Table13[[#This Row],[DEMAND]]-Table13[[#This Row],[COLLECTION]]-Table13[[#This Row],[ADJ]]</f>
        <v>68158</v>
      </c>
    </row>
    <row r="502" spans="1:12" hidden="1" x14ac:dyDescent="0.25">
      <c r="A502" s="10"/>
      <c r="B502" s="10" t="s">
        <v>169</v>
      </c>
      <c r="C502" s="15" t="s">
        <v>54</v>
      </c>
      <c r="D502" s="11">
        <v>28</v>
      </c>
      <c r="E502" s="11">
        <v>28</v>
      </c>
      <c r="F502" s="11">
        <v>10537</v>
      </c>
      <c r="G502" s="11">
        <v>552268</v>
      </c>
      <c r="H502" s="11">
        <v>101827</v>
      </c>
      <c r="I502" s="11">
        <v>0</v>
      </c>
      <c r="J502" s="11">
        <v>0</v>
      </c>
      <c r="K502" s="11">
        <v>657472.97</v>
      </c>
      <c r="L502" s="13">
        <f>Table13[[#This Row],[DEMAND]]-Table13[[#This Row],[COLLECTION]]-Table13[[#This Row],[ADJ]]</f>
        <v>101827</v>
      </c>
    </row>
    <row r="503" spans="1:12" hidden="1" x14ac:dyDescent="0.25">
      <c r="A503" s="10"/>
      <c r="B503" s="10" t="s">
        <v>169</v>
      </c>
      <c r="C503" s="15" t="s">
        <v>54</v>
      </c>
      <c r="D503" s="11">
        <v>20</v>
      </c>
      <c r="E503" s="11">
        <v>18</v>
      </c>
      <c r="F503" s="11">
        <v>2444</v>
      </c>
      <c r="G503" s="11">
        <v>1240127</v>
      </c>
      <c r="H503" s="11">
        <v>32186</v>
      </c>
      <c r="I503" s="11">
        <v>0</v>
      </c>
      <c r="J503" s="11">
        <v>0</v>
      </c>
      <c r="K503" s="11">
        <v>1278649.54</v>
      </c>
      <c r="L503" s="13">
        <f>Table13[[#This Row],[DEMAND]]-Table13[[#This Row],[COLLECTION]]-Table13[[#This Row],[ADJ]]</f>
        <v>32186</v>
      </c>
    </row>
    <row r="504" spans="1:12" hidden="1" x14ac:dyDescent="0.25">
      <c r="A504" s="10"/>
      <c r="B504" s="10" t="s">
        <v>169</v>
      </c>
      <c r="C504" s="15" t="s">
        <v>54</v>
      </c>
      <c r="D504" s="11">
        <v>6</v>
      </c>
      <c r="E504" s="11">
        <v>6</v>
      </c>
      <c r="F504" s="11">
        <v>1270</v>
      </c>
      <c r="G504" s="11">
        <v>97337</v>
      </c>
      <c r="H504" s="11">
        <v>15576</v>
      </c>
      <c r="I504" s="11">
        <v>0</v>
      </c>
      <c r="J504" s="11">
        <v>0</v>
      </c>
      <c r="K504" s="11">
        <v>114679.79</v>
      </c>
      <c r="L504" s="13">
        <f>Table13[[#This Row],[DEMAND]]-Table13[[#This Row],[COLLECTION]]-Table13[[#This Row],[ADJ]]</f>
        <v>15576</v>
      </c>
    </row>
    <row r="505" spans="1:12" hidden="1" x14ac:dyDescent="0.25">
      <c r="A505" s="10"/>
      <c r="B505" s="10" t="s">
        <v>169</v>
      </c>
      <c r="C505" s="15" t="s">
        <v>54</v>
      </c>
      <c r="D505" s="11">
        <v>27</v>
      </c>
      <c r="E505" s="11">
        <v>27</v>
      </c>
      <c r="F505" s="11">
        <v>4007</v>
      </c>
      <c r="G505" s="11">
        <v>3325870</v>
      </c>
      <c r="H505" s="11">
        <v>70801</v>
      </c>
      <c r="I505" s="11">
        <v>0</v>
      </c>
      <c r="J505" s="11">
        <v>0</v>
      </c>
      <c r="K505" s="11">
        <v>3421477.53</v>
      </c>
      <c r="L505" s="13">
        <f>Table13[[#This Row],[DEMAND]]-Table13[[#This Row],[COLLECTION]]-Table13[[#This Row],[ADJ]]</f>
        <v>70801</v>
      </c>
    </row>
    <row r="506" spans="1:12" hidden="1" x14ac:dyDescent="0.25">
      <c r="A506" s="10"/>
      <c r="B506" s="10" t="s">
        <v>169</v>
      </c>
      <c r="C506" s="15" t="s">
        <v>54</v>
      </c>
      <c r="D506" s="11">
        <v>4</v>
      </c>
      <c r="E506" s="11">
        <v>4</v>
      </c>
      <c r="F506" s="11">
        <v>762</v>
      </c>
      <c r="G506" s="11">
        <v>112141</v>
      </c>
      <c r="H506" s="11">
        <v>11071</v>
      </c>
      <c r="I506" s="11">
        <v>0</v>
      </c>
      <c r="J506" s="11">
        <v>0</v>
      </c>
      <c r="K506" s="11">
        <v>124067.23</v>
      </c>
      <c r="L506" s="13">
        <f>Table13[[#This Row],[DEMAND]]-Table13[[#This Row],[COLLECTION]]-Table13[[#This Row],[ADJ]]</f>
        <v>11071</v>
      </c>
    </row>
    <row r="507" spans="1:12" hidden="1" x14ac:dyDescent="0.25">
      <c r="A507" s="10"/>
      <c r="B507" s="10" t="s">
        <v>169</v>
      </c>
      <c r="C507" s="15" t="s">
        <v>54</v>
      </c>
      <c r="D507" s="11">
        <v>10</v>
      </c>
      <c r="E507" s="11">
        <v>10</v>
      </c>
      <c r="F507" s="11">
        <v>3461.58</v>
      </c>
      <c r="G507" s="11">
        <v>0</v>
      </c>
      <c r="H507" s="11">
        <v>34923</v>
      </c>
      <c r="I507" s="11">
        <v>34923</v>
      </c>
      <c r="J507" s="11">
        <v>0</v>
      </c>
      <c r="K507" s="11">
        <v>73.569999999999993</v>
      </c>
      <c r="L507" s="13">
        <f>Table13[[#This Row],[DEMAND]]-Table13[[#This Row],[COLLECTION]]-Table13[[#This Row],[ADJ]]</f>
        <v>0</v>
      </c>
    </row>
    <row r="508" spans="1:12" hidden="1" x14ac:dyDescent="0.25">
      <c r="A508" s="10"/>
      <c r="B508" s="10" t="s">
        <v>169</v>
      </c>
      <c r="C508" s="15" t="s">
        <v>54</v>
      </c>
      <c r="D508" s="11">
        <v>1</v>
      </c>
      <c r="E508" s="11">
        <v>1</v>
      </c>
      <c r="F508" s="11">
        <v>100</v>
      </c>
      <c r="G508" s="11">
        <v>108117</v>
      </c>
      <c r="H508" s="11">
        <v>2008</v>
      </c>
      <c r="I508" s="11">
        <v>0</v>
      </c>
      <c r="J508" s="11">
        <v>0</v>
      </c>
      <c r="K508" s="11">
        <v>110896.92</v>
      </c>
      <c r="L508" s="13">
        <f>Table13[[#This Row],[DEMAND]]-Table13[[#This Row],[COLLECTION]]-Table13[[#This Row],[ADJ]]</f>
        <v>2008</v>
      </c>
    </row>
    <row r="509" spans="1:12" hidden="1" x14ac:dyDescent="0.25">
      <c r="A509" s="10"/>
      <c r="B509" s="10" t="s">
        <v>169</v>
      </c>
      <c r="C509" s="15" t="s">
        <v>54</v>
      </c>
      <c r="D509" s="11">
        <v>8</v>
      </c>
      <c r="E509" s="11">
        <v>8</v>
      </c>
      <c r="F509" s="11">
        <v>908</v>
      </c>
      <c r="G509" s="11">
        <v>204153</v>
      </c>
      <c r="H509" s="11">
        <v>15499</v>
      </c>
      <c r="I509" s="11">
        <v>0</v>
      </c>
      <c r="J509" s="11">
        <v>0</v>
      </c>
      <c r="K509" s="11">
        <v>221679.2</v>
      </c>
      <c r="L509" s="13">
        <f>Table13[[#This Row],[DEMAND]]-Table13[[#This Row],[COLLECTION]]-Table13[[#This Row],[ADJ]]</f>
        <v>15499</v>
      </c>
    </row>
    <row r="510" spans="1:12" hidden="1" x14ac:dyDescent="0.25">
      <c r="A510" s="10"/>
      <c r="B510" s="10" t="s">
        <v>169</v>
      </c>
      <c r="C510" s="15" t="s">
        <v>54</v>
      </c>
      <c r="D510" s="11">
        <v>0</v>
      </c>
      <c r="E510" s="11">
        <v>0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3">
        <f>Table13[[#This Row],[DEMAND]]-Table13[[#This Row],[COLLECTION]]-Table13[[#This Row],[ADJ]]</f>
        <v>0</v>
      </c>
    </row>
    <row r="511" spans="1:12" hidden="1" x14ac:dyDescent="0.25">
      <c r="A511" s="10"/>
      <c r="B511" s="10" t="s">
        <v>169</v>
      </c>
      <c r="C511" s="15" t="s">
        <v>54</v>
      </c>
      <c r="D511" s="11">
        <v>13</v>
      </c>
      <c r="E511" s="11">
        <v>13</v>
      </c>
      <c r="F511" s="11">
        <v>4297.55</v>
      </c>
      <c r="G511" s="11">
        <v>-288000</v>
      </c>
      <c r="H511" s="11">
        <v>44291</v>
      </c>
      <c r="I511" s="11">
        <v>44291</v>
      </c>
      <c r="J511" s="11">
        <v>0</v>
      </c>
      <c r="K511" s="11">
        <v>-287939.13</v>
      </c>
      <c r="L511" s="13">
        <f>Table13[[#This Row],[DEMAND]]-Table13[[#This Row],[COLLECTION]]-Table13[[#This Row],[ADJ]]</f>
        <v>0</v>
      </c>
    </row>
    <row r="512" spans="1:12" hidden="1" x14ac:dyDescent="0.25">
      <c r="A512" s="10"/>
      <c r="B512" s="10" t="s">
        <v>169</v>
      </c>
      <c r="C512" s="15" t="s">
        <v>54</v>
      </c>
      <c r="D512" s="11">
        <v>12</v>
      </c>
      <c r="E512" s="11">
        <v>12</v>
      </c>
      <c r="F512" s="11">
        <v>7609</v>
      </c>
      <c r="G512" s="11">
        <v>602240</v>
      </c>
      <c r="H512" s="11">
        <v>79107</v>
      </c>
      <c r="I512" s="11">
        <v>0</v>
      </c>
      <c r="J512" s="11">
        <v>0</v>
      </c>
      <c r="K512" s="11">
        <v>686862.97</v>
      </c>
      <c r="L512" s="13">
        <f>Table13[[#This Row],[DEMAND]]-Table13[[#This Row],[COLLECTION]]-Table13[[#This Row],[ADJ]]</f>
        <v>79107</v>
      </c>
    </row>
    <row r="513" spans="1:12" hidden="1" x14ac:dyDescent="0.25">
      <c r="A513" s="10"/>
      <c r="B513" s="10" t="s">
        <v>169</v>
      </c>
      <c r="C513" s="15" t="s">
        <v>54</v>
      </c>
      <c r="D513" s="11">
        <v>17</v>
      </c>
      <c r="E513" s="11">
        <v>17</v>
      </c>
      <c r="F513" s="11">
        <v>5119</v>
      </c>
      <c r="G513" s="11">
        <v>2883985</v>
      </c>
      <c r="H513" s="11">
        <v>51697</v>
      </c>
      <c r="I513" s="11">
        <v>0</v>
      </c>
      <c r="J513" s="11">
        <v>0</v>
      </c>
      <c r="K513" s="11">
        <v>2939084.68</v>
      </c>
      <c r="L513" s="13">
        <f>Table13[[#This Row],[DEMAND]]-Table13[[#This Row],[COLLECTION]]-Table13[[#This Row],[ADJ]]</f>
        <v>51697</v>
      </c>
    </row>
    <row r="514" spans="1:12" hidden="1" x14ac:dyDescent="0.25">
      <c r="A514" s="10"/>
      <c r="B514" s="10" t="s">
        <v>170</v>
      </c>
      <c r="C514" s="15" t="s">
        <v>56</v>
      </c>
      <c r="D514" s="11">
        <v>0</v>
      </c>
      <c r="E514" s="11">
        <v>0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3">
        <f>Table13[[#This Row],[DEMAND]]-Table13[[#This Row],[COLLECTION]]-Table13[[#This Row],[ADJ]]</f>
        <v>0</v>
      </c>
    </row>
    <row r="515" spans="1:12" hidden="1" x14ac:dyDescent="0.25">
      <c r="A515" s="10"/>
      <c r="B515" s="10" t="s">
        <v>170</v>
      </c>
      <c r="C515" s="15" t="s">
        <v>56</v>
      </c>
      <c r="D515" s="11">
        <v>1</v>
      </c>
      <c r="E515" s="11">
        <v>1</v>
      </c>
      <c r="F515" s="11">
        <v>467.4</v>
      </c>
      <c r="G515" s="11">
        <v>11162</v>
      </c>
      <c r="H515" s="11">
        <v>8936</v>
      </c>
      <c r="I515" s="11">
        <v>2026</v>
      </c>
      <c r="J515" s="11">
        <v>0</v>
      </c>
      <c r="K515" s="11">
        <v>18145.07</v>
      </c>
      <c r="L515" s="13">
        <f>Table13[[#This Row],[DEMAND]]-Table13[[#This Row],[COLLECTION]]-Table13[[#This Row],[ADJ]]</f>
        <v>6910</v>
      </c>
    </row>
    <row r="516" spans="1:12" hidden="1" x14ac:dyDescent="0.25">
      <c r="A516" s="10"/>
      <c r="B516" s="10" t="s">
        <v>170</v>
      </c>
      <c r="C516" s="15" t="s">
        <v>56</v>
      </c>
      <c r="D516" s="11">
        <v>11</v>
      </c>
      <c r="E516" s="11">
        <v>11</v>
      </c>
      <c r="F516" s="11">
        <v>1044.72</v>
      </c>
      <c r="G516" s="11">
        <v>-45119</v>
      </c>
      <c r="H516" s="11">
        <v>15896</v>
      </c>
      <c r="I516" s="11">
        <v>9235</v>
      </c>
      <c r="J516" s="11">
        <v>16800</v>
      </c>
      <c r="K516" s="11">
        <v>-55108.81</v>
      </c>
      <c r="L516" s="13">
        <f>Table13[[#This Row],[DEMAND]]-Table13[[#This Row],[COLLECTION]]-Table13[[#This Row],[ADJ]]</f>
        <v>-10139</v>
      </c>
    </row>
    <row r="517" spans="1:12" hidden="1" x14ac:dyDescent="0.25">
      <c r="A517" s="10"/>
      <c r="B517" s="10" t="s">
        <v>170</v>
      </c>
      <c r="C517" s="15" t="s">
        <v>56</v>
      </c>
      <c r="D517" s="11">
        <v>1</v>
      </c>
      <c r="E517" s="11">
        <v>1</v>
      </c>
      <c r="F517" s="11">
        <v>94</v>
      </c>
      <c r="G517" s="11">
        <v>-7627</v>
      </c>
      <c r="H517" s="11">
        <v>1339</v>
      </c>
      <c r="I517" s="11">
        <v>0</v>
      </c>
      <c r="J517" s="11">
        <v>0</v>
      </c>
      <c r="K517" s="11">
        <v>-6288</v>
      </c>
      <c r="L517" s="13">
        <f>Table13[[#This Row],[DEMAND]]-Table13[[#This Row],[COLLECTION]]-Table13[[#This Row],[ADJ]]</f>
        <v>1339</v>
      </c>
    </row>
    <row r="518" spans="1:12" hidden="1" x14ac:dyDescent="0.25">
      <c r="A518" s="10"/>
      <c r="B518" s="10" t="s">
        <v>170</v>
      </c>
      <c r="C518" s="15" t="s">
        <v>56</v>
      </c>
      <c r="D518" s="11">
        <v>0</v>
      </c>
      <c r="E518" s="11">
        <v>0</v>
      </c>
      <c r="F518" s="11">
        <v>0</v>
      </c>
      <c r="G518" s="11">
        <v>5514</v>
      </c>
      <c r="H518" s="11">
        <v>0</v>
      </c>
      <c r="I518" s="11">
        <v>0</v>
      </c>
      <c r="J518" s="11">
        <v>0</v>
      </c>
      <c r="K518" s="11">
        <v>5514</v>
      </c>
      <c r="L518" s="13">
        <f>Table13[[#This Row],[DEMAND]]-Table13[[#This Row],[COLLECTION]]-Table13[[#This Row],[ADJ]]</f>
        <v>0</v>
      </c>
    </row>
    <row r="519" spans="1:12" hidden="1" x14ac:dyDescent="0.25">
      <c r="A519" s="10"/>
      <c r="B519" s="10" t="s">
        <v>170</v>
      </c>
      <c r="C519" s="15" t="s">
        <v>56</v>
      </c>
      <c r="D519" s="11">
        <v>0</v>
      </c>
      <c r="E519" s="11">
        <v>0</v>
      </c>
      <c r="F519" s="11">
        <v>0</v>
      </c>
      <c r="G519" s="11">
        <v>0</v>
      </c>
      <c r="H519" s="11">
        <v>0</v>
      </c>
      <c r="I519" s="11">
        <v>0</v>
      </c>
      <c r="J519" s="11">
        <v>0</v>
      </c>
      <c r="K519" s="11">
        <v>0</v>
      </c>
      <c r="L519" s="13">
        <f>Table13[[#This Row],[DEMAND]]-Table13[[#This Row],[COLLECTION]]-Table13[[#This Row],[ADJ]]</f>
        <v>0</v>
      </c>
    </row>
    <row r="520" spans="1:12" hidden="1" x14ac:dyDescent="0.25">
      <c r="A520" s="10"/>
      <c r="B520" s="10" t="s">
        <v>170</v>
      </c>
      <c r="C520" s="15" t="s">
        <v>56</v>
      </c>
      <c r="D520" s="11">
        <v>5</v>
      </c>
      <c r="E520" s="11">
        <v>5</v>
      </c>
      <c r="F520" s="11">
        <v>359.07</v>
      </c>
      <c r="G520" s="11">
        <v>59246</v>
      </c>
      <c r="H520" s="11">
        <v>7480</v>
      </c>
      <c r="I520" s="11">
        <v>15426</v>
      </c>
      <c r="J520" s="11">
        <v>0</v>
      </c>
      <c r="K520" s="11">
        <v>51659.82</v>
      </c>
      <c r="L520" s="13">
        <f>Table13[[#This Row],[DEMAND]]-Table13[[#This Row],[COLLECTION]]-Table13[[#This Row],[ADJ]]</f>
        <v>-7946</v>
      </c>
    </row>
    <row r="521" spans="1:12" hidden="1" x14ac:dyDescent="0.25">
      <c r="A521" s="10"/>
      <c r="B521" s="10" t="s">
        <v>170</v>
      </c>
      <c r="C521" s="15" t="s">
        <v>56</v>
      </c>
      <c r="D521" s="11">
        <v>0</v>
      </c>
      <c r="E521" s="11">
        <v>0</v>
      </c>
      <c r="F521" s="11">
        <v>0</v>
      </c>
      <c r="G521" s="11">
        <v>-4937</v>
      </c>
      <c r="H521" s="11">
        <v>0</v>
      </c>
      <c r="I521" s="11">
        <v>0</v>
      </c>
      <c r="J521" s="11">
        <v>0</v>
      </c>
      <c r="K521" s="11">
        <v>-4937</v>
      </c>
      <c r="L521" s="13">
        <f>Table13[[#This Row],[DEMAND]]-Table13[[#This Row],[COLLECTION]]-Table13[[#This Row],[ADJ]]</f>
        <v>0</v>
      </c>
    </row>
    <row r="522" spans="1:12" hidden="1" x14ac:dyDescent="0.25">
      <c r="A522" s="10"/>
      <c r="B522" s="10" t="s">
        <v>170</v>
      </c>
      <c r="C522" s="15" t="s">
        <v>56</v>
      </c>
      <c r="D522" s="11">
        <v>0</v>
      </c>
      <c r="E522" s="11">
        <v>0</v>
      </c>
      <c r="F522" s="11">
        <v>0</v>
      </c>
      <c r="G522" s="11">
        <v>40323</v>
      </c>
      <c r="H522" s="11">
        <v>0</v>
      </c>
      <c r="I522" s="11">
        <v>0</v>
      </c>
      <c r="J522" s="11">
        <v>0</v>
      </c>
      <c r="K522" s="11">
        <v>40323</v>
      </c>
      <c r="L522" s="13">
        <f>Table13[[#This Row],[DEMAND]]-Table13[[#This Row],[COLLECTION]]-Table13[[#This Row],[ADJ]]</f>
        <v>0</v>
      </c>
    </row>
    <row r="523" spans="1:12" hidden="1" x14ac:dyDescent="0.25">
      <c r="A523" s="10"/>
      <c r="B523" s="10" t="s">
        <v>170</v>
      </c>
      <c r="C523" s="15" t="s">
        <v>56</v>
      </c>
      <c r="D523" s="11">
        <v>14</v>
      </c>
      <c r="E523" s="11">
        <v>14</v>
      </c>
      <c r="F523" s="11">
        <v>803.67</v>
      </c>
      <c r="G523" s="11">
        <v>-73298</v>
      </c>
      <c r="H523" s="11">
        <v>15820</v>
      </c>
      <c r="I523" s="11">
        <v>8752</v>
      </c>
      <c r="J523" s="11">
        <v>8400</v>
      </c>
      <c r="K523" s="11">
        <v>-74602.92</v>
      </c>
      <c r="L523" s="13">
        <f>Table13[[#This Row],[DEMAND]]-Table13[[#This Row],[COLLECTION]]-Table13[[#This Row],[ADJ]]</f>
        <v>-1332</v>
      </c>
    </row>
    <row r="524" spans="1:12" hidden="1" x14ac:dyDescent="0.25">
      <c r="A524" s="10"/>
      <c r="B524" s="10" t="s">
        <v>170</v>
      </c>
      <c r="C524" s="15" t="s">
        <v>56</v>
      </c>
      <c r="D524" s="11">
        <v>3</v>
      </c>
      <c r="E524" s="11">
        <v>3</v>
      </c>
      <c r="F524" s="11">
        <v>6356.8</v>
      </c>
      <c r="G524" s="11">
        <v>-92771</v>
      </c>
      <c r="H524" s="11">
        <v>82270</v>
      </c>
      <c r="I524" s="11">
        <v>17691</v>
      </c>
      <c r="J524" s="11">
        <v>0</v>
      </c>
      <c r="K524" s="11">
        <v>-28133.63</v>
      </c>
      <c r="L524" s="13">
        <f>Table13[[#This Row],[DEMAND]]-Table13[[#This Row],[COLLECTION]]-Table13[[#This Row],[ADJ]]</f>
        <v>64579</v>
      </c>
    </row>
    <row r="525" spans="1:12" hidden="1" x14ac:dyDescent="0.25">
      <c r="A525" s="10"/>
      <c r="B525" s="10" t="s">
        <v>170</v>
      </c>
      <c r="C525" s="15" t="s">
        <v>56</v>
      </c>
      <c r="D525" s="11">
        <v>0</v>
      </c>
      <c r="E525" s="11">
        <v>0</v>
      </c>
      <c r="F525" s="11">
        <v>0</v>
      </c>
      <c r="G525" s="11">
        <v>0</v>
      </c>
      <c r="H525" s="11">
        <v>0</v>
      </c>
      <c r="I525" s="11">
        <v>0</v>
      </c>
      <c r="J525" s="11">
        <v>0</v>
      </c>
      <c r="K525" s="11">
        <v>0</v>
      </c>
      <c r="L525" s="13">
        <f>Table13[[#This Row],[DEMAND]]-Table13[[#This Row],[COLLECTION]]-Table13[[#This Row],[ADJ]]</f>
        <v>0</v>
      </c>
    </row>
    <row r="526" spans="1:12" hidden="1" x14ac:dyDescent="0.25">
      <c r="A526" s="10"/>
      <c r="B526" s="10" t="s">
        <v>170</v>
      </c>
      <c r="C526" s="15" t="s">
        <v>56</v>
      </c>
      <c r="D526" s="11">
        <v>1</v>
      </c>
      <c r="E526" s="11">
        <v>1</v>
      </c>
      <c r="F526" s="11">
        <v>564</v>
      </c>
      <c r="G526" s="11">
        <v>-27417</v>
      </c>
      <c r="H526" s="11">
        <v>7234</v>
      </c>
      <c r="I526" s="11">
        <v>4000</v>
      </c>
      <c r="J526" s="11">
        <v>0</v>
      </c>
      <c r="K526" s="11">
        <v>-24182</v>
      </c>
      <c r="L526" s="13">
        <f>Table13[[#This Row],[DEMAND]]-Table13[[#This Row],[COLLECTION]]-Table13[[#This Row],[ADJ]]</f>
        <v>3234</v>
      </c>
    </row>
    <row r="527" spans="1:12" hidden="1" x14ac:dyDescent="0.25">
      <c r="A527" s="10"/>
      <c r="B527" s="10" t="s">
        <v>170</v>
      </c>
      <c r="C527" s="15" t="s">
        <v>56</v>
      </c>
      <c r="D527" s="11">
        <v>0</v>
      </c>
      <c r="E527" s="11">
        <v>0</v>
      </c>
      <c r="F527" s="11">
        <v>0</v>
      </c>
      <c r="G527" s="11">
        <v>-1930</v>
      </c>
      <c r="H527" s="11">
        <v>0</v>
      </c>
      <c r="I527" s="11">
        <v>0</v>
      </c>
      <c r="J527" s="11">
        <v>0</v>
      </c>
      <c r="K527" s="11">
        <v>-1930</v>
      </c>
      <c r="L527" s="13">
        <f>Table13[[#This Row],[DEMAND]]-Table13[[#This Row],[COLLECTION]]-Table13[[#This Row],[ADJ]]</f>
        <v>0</v>
      </c>
    </row>
    <row r="528" spans="1:12" hidden="1" x14ac:dyDescent="0.25">
      <c r="A528" s="10"/>
      <c r="B528" s="10" t="s">
        <v>170</v>
      </c>
      <c r="C528" s="15" t="s">
        <v>56</v>
      </c>
      <c r="D528" s="11">
        <v>1</v>
      </c>
      <c r="E528" s="11">
        <v>1</v>
      </c>
      <c r="F528" s="11">
        <v>4470.2</v>
      </c>
      <c r="G528" s="11">
        <v>82505</v>
      </c>
      <c r="H528" s="11">
        <v>42412</v>
      </c>
      <c r="I528" s="11">
        <v>0</v>
      </c>
      <c r="J528" s="11">
        <v>0</v>
      </c>
      <c r="K528" s="11">
        <v>125367.4</v>
      </c>
      <c r="L528" s="13">
        <f>Table13[[#This Row],[DEMAND]]-Table13[[#This Row],[COLLECTION]]-Table13[[#This Row],[ADJ]]</f>
        <v>42412</v>
      </c>
    </row>
    <row r="529" spans="1:12" hidden="1" x14ac:dyDescent="0.25">
      <c r="A529" s="10"/>
      <c r="B529" s="10" t="s">
        <v>170</v>
      </c>
      <c r="C529" s="15" t="s">
        <v>56</v>
      </c>
      <c r="D529" s="11">
        <v>14</v>
      </c>
      <c r="E529" s="11">
        <v>14</v>
      </c>
      <c r="F529" s="11">
        <v>732.57</v>
      </c>
      <c r="G529" s="11">
        <v>64353</v>
      </c>
      <c r="H529" s="11">
        <v>13767</v>
      </c>
      <c r="I529" s="11">
        <v>0</v>
      </c>
      <c r="J529" s="11">
        <v>8400</v>
      </c>
      <c r="K529" s="11">
        <v>70217.05</v>
      </c>
      <c r="L529" s="13">
        <f>Table13[[#This Row],[DEMAND]]-Table13[[#This Row],[COLLECTION]]-Table13[[#This Row],[ADJ]]</f>
        <v>5367</v>
      </c>
    </row>
    <row r="530" spans="1:12" hidden="1" x14ac:dyDescent="0.25">
      <c r="A530" s="10"/>
      <c r="B530" s="10" t="s">
        <v>170</v>
      </c>
      <c r="C530" s="15" t="s">
        <v>56</v>
      </c>
      <c r="D530" s="11">
        <v>0</v>
      </c>
      <c r="E530" s="11">
        <v>0</v>
      </c>
      <c r="F530" s="11">
        <v>0</v>
      </c>
      <c r="G530" s="11">
        <v>-566</v>
      </c>
      <c r="H530" s="11">
        <v>0</v>
      </c>
      <c r="I530" s="11">
        <v>0</v>
      </c>
      <c r="J530" s="11">
        <v>0</v>
      </c>
      <c r="K530" s="11">
        <v>-566</v>
      </c>
      <c r="L530" s="13">
        <f>Table13[[#This Row],[DEMAND]]-Table13[[#This Row],[COLLECTION]]-Table13[[#This Row],[ADJ]]</f>
        <v>0</v>
      </c>
    </row>
    <row r="531" spans="1:12" hidden="1" x14ac:dyDescent="0.25">
      <c r="A531" s="10"/>
      <c r="B531" s="10" t="s">
        <v>170</v>
      </c>
      <c r="C531" s="15" t="s">
        <v>56</v>
      </c>
      <c r="D531" s="11">
        <v>0</v>
      </c>
      <c r="E531" s="11">
        <v>0</v>
      </c>
      <c r="F531" s="11">
        <v>0</v>
      </c>
      <c r="G531" s="11">
        <v>0</v>
      </c>
      <c r="H531" s="11">
        <v>0</v>
      </c>
      <c r="I531" s="11">
        <v>0</v>
      </c>
      <c r="J531" s="11">
        <v>0</v>
      </c>
      <c r="K531" s="11">
        <v>0</v>
      </c>
      <c r="L531" s="13">
        <f>Table13[[#This Row],[DEMAND]]-Table13[[#This Row],[COLLECTION]]-Table13[[#This Row],[ADJ]]</f>
        <v>0</v>
      </c>
    </row>
    <row r="532" spans="1:12" hidden="1" x14ac:dyDescent="0.25">
      <c r="A532" s="10"/>
      <c r="B532" s="10" t="s">
        <v>170</v>
      </c>
      <c r="C532" s="15" t="s">
        <v>56</v>
      </c>
      <c r="D532" s="11">
        <v>0</v>
      </c>
      <c r="E532" s="11">
        <v>0</v>
      </c>
      <c r="F532" s="11">
        <v>0</v>
      </c>
      <c r="G532" s="11">
        <v>101534</v>
      </c>
      <c r="H532" s="11">
        <v>0</v>
      </c>
      <c r="I532" s="11">
        <v>0</v>
      </c>
      <c r="J532" s="11">
        <v>0</v>
      </c>
      <c r="K532" s="11">
        <v>101534</v>
      </c>
      <c r="L532" s="13">
        <f>Table13[[#This Row],[DEMAND]]-Table13[[#This Row],[COLLECTION]]-Table13[[#This Row],[ADJ]]</f>
        <v>0</v>
      </c>
    </row>
    <row r="533" spans="1:12" hidden="1" x14ac:dyDescent="0.25">
      <c r="A533" s="10"/>
      <c r="B533" s="10" t="s">
        <v>170</v>
      </c>
      <c r="C533" s="15" t="s">
        <v>56</v>
      </c>
      <c r="D533" s="11">
        <v>6</v>
      </c>
      <c r="E533" s="11">
        <v>6</v>
      </c>
      <c r="F533" s="11">
        <v>10960.2</v>
      </c>
      <c r="G533" s="11">
        <v>-19752</v>
      </c>
      <c r="H533" s="11">
        <v>145740</v>
      </c>
      <c r="I533" s="11">
        <v>147740</v>
      </c>
      <c r="J533" s="11">
        <v>0</v>
      </c>
      <c r="K533" s="11">
        <v>-21523.65</v>
      </c>
      <c r="L533" s="13">
        <f>Table13[[#This Row],[DEMAND]]-Table13[[#This Row],[COLLECTION]]-Table13[[#This Row],[ADJ]]</f>
        <v>-2000</v>
      </c>
    </row>
    <row r="534" spans="1:12" hidden="1" x14ac:dyDescent="0.25">
      <c r="A534" s="10"/>
      <c r="B534" s="10" t="s">
        <v>170</v>
      </c>
      <c r="C534" s="15" t="s">
        <v>56</v>
      </c>
      <c r="D534" s="11">
        <v>0</v>
      </c>
      <c r="E534" s="11">
        <v>0</v>
      </c>
      <c r="F534" s="11">
        <v>0</v>
      </c>
      <c r="G534" s="11">
        <v>-5520</v>
      </c>
      <c r="H534" s="11">
        <v>0</v>
      </c>
      <c r="I534" s="11">
        <v>0</v>
      </c>
      <c r="J534" s="11">
        <v>0</v>
      </c>
      <c r="K534" s="11">
        <v>-5520</v>
      </c>
      <c r="L534" s="13">
        <f>Table13[[#This Row],[DEMAND]]-Table13[[#This Row],[COLLECTION]]-Table13[[#This Row],[ADJ]]</f>
        <v>0</v>
      </c>
    </row>
    <row r="535" spans="1:12" hidden="1" x14ac:dyDescent="0.25">
      <c r="A535" s="10"/>
      <c r="B535" s="10" t="s">
        <v>170</v>
      </c>
      <c r="C535" s="15" t="s">
        <v>56</v>
      </c>
      <c r="D535" s="11">
        <v>43</v>
      </c>
      <c r="E535" s="11">
        <v>45</v>
      </c>
      <c r="F535" s="11">
        <v>2533.0300000000002</v>
      </c>
      <c r="G535" s="11">
        <v>-118973</v>
      </c>
      <c r="H535" s="11">
        <v>51240.56</v>
      </c>
      <c r="I535" s="11">
        <v>103051</v>
      </c>
      <c r="J535" s="11">
        <v>41777</v>
      </c>
      <c r="K535" s="11">
        <v>-211707.59</v>
      </c>
      <c r="L535" s="13">
        <f>Table13[[#This Row],[DEMAND]]-Table13[[#This Row],[COLLECTION]]-Table13[[#This Row],[ADJ]]</f>
        <v>-93587.44</v>
      </c>
    </row>
    <row r="536" spans="1:12" hidden="1" x14ac:dyDescent="0.25">
      <c r="A536" s="10"/>
      <c r="B536" s="10" t="s">
        <v>170</v>
      </c>
      <c r="C536" s="15" t="s">
        <v>56</v>
      </c>
      <c r="D536" s="11">
        <v>0</v>
      </c>
      <c r="E536" s="11">
        <v>0</v>
      </c>
      <c r="F536" s="11">
        <v>0</v>
      </c>
      <c r="G536" s="11">
        <v>0</v>
      </c>
      <c r="H536" s="11">
        <v>0</v>
      </c>
      <c r="I536" s="11">
        <v>0</v>
      </c>
      <c r="J536" s="11">
        <v>0</v>
      </c>
      <c r="K536" s="11">
        <v>0</v>
      </c>
      <c r="L536" s="13">
        <f>Table13[[#This Row],[DEMAND]]-Table13[[#This Row],[COLLECTION]]-Table13[[#This Row],[ADJ]]</f>
        <v>0</v>
      </c>
    </row>
    <row r="537" spans="1:12" hidden="1" x14ac:dyDescent="0.25">
      <c r="A537" s="10"/>
      <c r="B537" s="10" t="s">
        <v>170</v>
      </c>
      <c r="C537" s="15" t="s">
        <v>56</v>
      </c>
      <c r="D537" s="11">
        <v>0</v>
      </c>
      <c r="E537" s="11">
        <v>0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3">
        <f>Table13[[#This Row],[DEMAND]]-Table13[[#This Row],[COLLECTION]]-Table13[[#This Row],[ADJ]]</f>
        <v>0</v>
      </c>
    </row>
    <row r="538" spans="1:12" hidden="1" x14ac:dyDescent="0.25">
      <c r="A538" s="10"/>
      <c r="B538" s="10" t="s">
        <v>170</v>
      </c>
      <c r="C538" s="15" t="s">
        <v>56</v>
      </c>
      <c r="D538" s="11">
        <v>0</v>
      </c>
      <c r="E538" s="11">
        <v>0</v>
      </c>
      <c r="F538" s="11">
        <v>0</v>
      </c>
      <c r="G538" s="11">
        <v>-4774</v>
      </c>
      <c r="H538" s="11">
        <v>0</v>
      </c>
      <c r="I538" s="11">
        <v>0</v>
      </c>
      <c r="J538" s="11">
        <v>0</v>
      </c>
      <c r="K538" s="11">
        <v>-4774</v>
      </c>
      <c r="L538" s="13">
        <f>Table13[[#This Row],[DEMAND]]-Table13[[#This Row],[COLLECTION]]-Table13[[#This Row],[ADJ]]</f>
        <v>0</v>
      </c>
    </row>
    <row r="539" spans="1:12" hidden="1" x14ac:dyDescent="0.25">
      <c r="A539" s="10"/>
      <c r="B539" s="10" t="s">
        <v>170</v>
      </c>
      <c r="C539" s="15" t="s">
        <v>56</v>
      </c>
      <c r="D539" s="11">
        <v>0</v>
      </c>
      <c r="E539" s="11">
        <v>0</v>
      </c>
      <c r="F539" s="11">
        <v>0</v>
      </c>
      <c r="G539" s="11">
        <v>-51918</v>
      </c>
      <c r="H539" s="11">
        <v>0</v>
      </c>
      <c r="I539" s="11">
        <v>0</v>
      </c>
      <c r="J539" s="11">
        <v>0</v>
      </c>
      <c r="K539" s="11">
        <v>-51918</v>
      </c>
      <c r="L539" s="13">
        <f>Table13[[#This Row],[DEMAND]]-Table13[[#This Row],[COLLECTION]]-Table13[[#This Row],[ADJ]]</f>
        <v>0</v>
      </c>
    </row>
    <row r="540" spans="1:12" hidden="1" x14ac:dyDescent="0.25">
      <c r="A540" s="10"/>
      <c r="B540" s="10" t="s">
        <v>170</v>
      </c>
      <c r="C540" s="15" t="s">
        <v>56</v>
      </c>
      <c r="D540" s="11">
        <v>38</v>
      </c>
      <c r="E540" s="11">
        <v>37</v>
      </c>
      <c r="F540" s="11">
        <v>3472.97</v>
      </c>
      <c r="G540" s="11">
        <v>-198955</v>
      </c>
      <c r="H540" s="11">
        <v>57074</v>
      </c>
      <c r="I540" s="11">
        <v>36770</v>
      </c>
      <c r="J540" s="11">
        <v>25200</v>
      </c>
      <c r="K540" s="11">
        <v>-203222.94</v>
      </c>
      <c r="L540" s="13">
        <f>Table13[[#This Row],[DEMAND]]-Table13[[#This Row],[COLLECTION]]-Table13[[#This Row],[ADJ]]</f>
        <v>-4896</v>
      </c>
    </row>
    <row r="541" spans="1:12" hidden="1" x14ac:dyDescent="0.25">
      <c r="A541" s="10"/>
      <c r="B541" s="10" t="s">
        <v>170</v>
      </c>
      <c r="C541" s="15" t="s">
        <v>56</v>
      </c>
      <c r="D541" s="11">
        <v>1</v>
      </c>
      <c r="E541" s="11">
        <v>1</v>
      </c>
      <c r="F541" s="11">
        <v>141</v>
      </c>
      <c r="G541" s="11">
        <v>-76674</v>
      </c>
      <c r="H541" s="11">
        <v>2910</v>
      </c>
      <c r="I541" s="11">
        <v>0</v>
      </c>
      <c r="J541" s="11">
        <v>-3215</v>
      </c>
      <c r="K541" s="11">
        <v>-70547.66</v>
      </c>
      <c r="L541" s="13">
        <f>Table13[[#This Row],[DEMAND]]-Table13[[#This Row],[COLLECTION]]-Table13[[#This Row],[ADJ]]</f>
        <v>6125</v>
      </c>
    </row>
    <row r="542" spans="1:12" hidden="1" x14ac:dyDescent="0.25">
      <c r="A542" s="10"/>
      <c r="B542" s="10" t="s">
        <v>170</v>
      </c>
      <c r="C542" s="15" t="s">
        <v>56</v>
      </c>
      <c r="D542" s="11">
        <v>3</v>
      </c>
      <c r="E542" s="11">
        <v>2</v>
      </c>
      <c r="F542" s="11">
        <v>36</v>
      </c>
      <c r="G542" s="11">
        <v>-6755</v>
      </c>
      <c r="H542" s="11">
        <v>676</v>
      </c>
      <c r="I542" s="11">
        <v>0</v>
      </c>
      <c r="J542" s="11">
        <v>16800</v>
      </c>
      <c r="K542" s="11">
        <v>-22879</v>
      </c>
      <c r="L542" s="13">
        <f>Table13[[#This Row],[DEMAND]]-Table13[[#This Row],[COLLECTION]]-Table13[[#This Row],[ADJ]]</f>
        <v>-16124</v>
      </c>
    </row>
    <row r="543" spans="1:12" hidden="1" x14ac:dyDescent="0.25">
      <c r="A543" s="10"/>
      <c r="B543" s="10" t="s">
        <v>170</v>
      </c>
      <c r="C543" s="15" t="s">
        <v>56</v>
      </c>
      <c r="D543" s="11">
        <v>42</v>
      </c>
      <c r="E543" s="11">
        <v>42</v>
      </c>
      <c r="F543" s="11">
        <v>6157.34</v>
      </c>
      <c r="G543" s="11">
        <v>-329138</v>
      </c>
      <c r="H543" s="11">
        <v>95171</v>
      </c>
      <c r="I543" s="11">
        <v>67117</v>
      </c>
      <c r="J543" s="11">
        <v>16800</v>
      </c>
      <c r="K543" s="11">
        <v>-317566.18</v>
      </c>
      <c r="L543" s="13">
        <f>Table13[[#This Row],[DEMAND]]-Table13[[#This Row],[COLLECTION]]-Table13[[#This Row],[ADJ]]</f>
        <v>11254</v>
      </c>
    </row>
    <row r="544" spans="1:12" hidden="1" x14ac:dyDescent="0.25">
      <c r="A544" s="10"/>
      <c r="B544" s="10" t="s">
        <v>170</v>
      </c>
      <c r="C544" s="15" t="s">
        <v>56</v>
      </c>
      <c r="D544" s="11">
        <v>0</v>
      </c>
      <c r="E544" s="11">
        <v>0</v>
      </c>
      <c r="F544" s="11">
        <v>0</v>
      </c>
      <c r="G544" s="11">
        <v>-2745</v>
      </c>
      <c r="H544" s="11">
        <v>0</v>
      </c>
      <c r="I544" s="11">
        <v>0</v>
      </c>
      <c r="J544" s="11">
        <v>0</v>
      </c>
      <c r="K544" s="11">
        <v>-2745</v>
      </c>
      <c r="L544" s="13">
        <f>Table13[[#This Row],[DEMAND]]-Table13[[#This Row],[COLLECTION]]-Table13[[#This Row],[ADJ]]</f>
        <v>0</v>
      </c>
    </row>
    <row r="545" spans="1:12" hidden="1" x14ac:dyDescent="0.25">
      <c r="A545" s="10"/>
      <c r="B545" s="10" t="s">
        <v>170</v>
      </c>
      <c r="C545" s="15" t="s">
        <v>56</v>
      </c>
      <c r="D545" s="11">
        <v>59</v>
      </c>
      <c r="E545" s="11">
        <v>58</v>
      </c>
      <c r="F545" s="11">
        <v>4141.34</v>
      </c>
      <c r="G545" s="11">
        <v>-169253</v>
      </c>
      <c r="H545" s="11">
        <v>79201</v>
      </c>
      <c r="I545" s="11">
        <v>56803</v>
      </c>
      <c r="J545" s="11">
        <v>50400</v>
      </c>
      <c r="K545" s="11">
        <v>-196207.15</v>
      </c>
      <c r="L545" s="13">
        <f>Table13[[#This Row],[DEMAND]]-Table13[[#This Row],[COLLECTION]]-Table13[[#This Row],[ADJ]]</f>
        <v>-28002</v>
      </c>
    </row>
    <row r="546" spans="1:12" hidden="1" x14ac:dyDescent="0.25">
      <c r="A546" s="10"/>
      <c r="B546" s="10" t="s">
        <v>170</v>
      </c>
      <c r="C546" s="15" t="s">
        <v>56</v>
      </c>
      <c r="D546" s="11">
        <v>1</v>
      </c>
      <c r="E546" s="11">
        <v>1</v>
      </c>
      <c r="F546" s="11">
        <v>571</v>
      </c>
      <c r="G546" s="11">
        <v>-9248</v>
      </c>
      <c r="H546" s="11">
        <v>14303</v>
      </c>
      <c r="I546" s="11">
        <v>14302</v>
      </c>
      <c r="J546" s="11">
        <v>0</v>
      </c>
      <c r="K546" s="11">
        <v>-8861.7999999999993</v>
      </c>
      <c r="L546" s="13">
        <f>Table13[[#This Row],[DEMAND]]-Table13[[#This Row],[COLLECTION]]-Table13[[#This Row],[ADJ]]</f>
        <v>1</v>
      </c>
    </row>
    <row r="547" spans="1:12" hidden="1" x14ac:dyDescent="0.25">
      <c r="A547" s="10"/>
      <c r="B547" s="10" t="s">
        <v>170</v>
      </c>
      <c r="C547" s="15" t="s">
        <v>56</v>
      </c>
      <c r="D547" s="11">
        <v>18</v>
      </c>
      <c r="E547" s="11">
        <v>17</v>
      </c>
      <c r="F547" s="11">
        <v>5623.65</v>
      </c>
      <c r="G547" s="11">
        <v>-45438.7</v>
      </c>
      <c r="H547" s="11">
        <v>82840</v>
      </c>
      <c r="I547" s="11">
        <v>96888</v>
      </c>
      <c r="J547" s="11">
        <v>5058</v>
      </c>
      <c r="K547" s="11">
        <v>-64207.18</v>
      </c>
      <c r="L547" s="13">
        <f>Table13[[#This Row],[DEMAND]]-Table13[[#This Row],[COLLECTION]]-Table13[[#This Row],[ADJ]]</f>
        <v>-19106</v>
      </c>
    </row>
    <row r="548" spans="1:12" hidden="1" x14ac:dyDescent="0.25">
      <c r="A548" s="10"/>
      <c r="B548" s="10" t="s">
        <v>171</v>
      </c>
      <c r="C548" s="15"/>
      <c r="D548" s="11">
        <v>1821</v>
      </c>
      <c r="E548" s="11">
        <v>1813</v>
      </c>
      <c r="F548" s="11">
        <v>161745.70000000001</v>
      </c>
      <c r="G548" s="11">
        <v>28966830.82</v>
      </c>
      <c r="H548" s="11">
        <v>1729709.02</v>
      </c>
      <c r="I548" s="11">
        <v>416739</v>
      </c>
      <c r="J548" s="11">
        <v>595959.02</v>
      </c>
      <c r="K548" s="11">
        <v>29844261.940000001</v>
      </c>
      <c r="L548" s="13">
        <f>Table13[[#This Row],[DEMAND]]-Table13[[#This Row],[COLLECTION]]-Table13[[#This Row],[ADJ]]</f>
        <v>717011</v>
      </c>
    </row>
    <row r="549" spans="1:12" hidden="1" x14ac:dyDescent="0.25">
      <c r="A549" s="10"/>
      <c r="B549" s="10" t="s">
        <v>171</v>
      </c>
      <c r="C549" s="15"/>
      <c r="D549" s="11">
        <v>2533</v>
      </c>
      <c r="E549" s="11">
        <v>2524</v>
      </c>
      <c r="F549" s="11">
        <v>167229.51</v>
      </c>
      <c r="G549" s="11">
        <v>5499919</v>
      </c>
      <c r="H549" s="11">
        <v>1825840.66</v>
      </c>
      <c r="I549" s="11">
        <v>821823.26</v>
      </c>
      <c r="J549" s="11">
        <v>905227.66</v>
      </c>
      <c r="K549" s="11">
        <v>5633125.1299999999</v>
      </c>
      <c r="L549" s="13">
        <f>Table13[[#This Row],[DEMAND]]-Table13[[#This Row],[COLLECTION]]-Table13[[#This Row],[ADJ]]</f>
        <v>98789.739999999874</v>
      </c>
    </row>
    <row r="550" spans="1:12" hidden="1" x14ac:dyDescent="0.25">
      <c r="A550" s="10"/>
      <c r="B550" s="10" t="s">
        <v>171</v>
      </c>
      <c r="C550" s="15"/>
      <c r="D550" s="11">
        <v>49</v>
      </c>
      <c r="E550" s="11">
        <v>49</v>
      </c>
      <c r="F550" s="11">
        <v>137761.37</v>
      </c>
      <c r="G550" s="11">
        <v>1350539</v>
      </c>
      <c r="H550" s="11">
        <v>1378570</v>
      </c>
      <c r="I550" s="11">
        <v>760999</v>
      </c>
      <c r="J550" s="11">
        <v>0</v>
      </c>
      <c r="K550" s="11">
        <v>1985859.64</v>
      </c>
      <c r="L550" s="13">
        <f>Table13[[#This Row],[DEMAND]]-Table13[[#This Row],[COLLECTION]]-Table13[[#This Row],[ADJ]]</f>
        <v>617571</v>
      </c>
    </row>
    <row r="551" spans="1:12" hidden="1" x14ac:dyDescent="0.25">
      <c r="A551" s="10"/>
      <c r="B551" s="10" t="s">
        <v>171</v>
      </c>
      <c r="C551" s="15"/>
      <c r="D551" s="11">
        <v>42</v>
      </c>
      <c r="E551" s="11">
        <v>0</v>
      </c>
      <c r="F551" s="11">
        <v>0</v>
      </c>
      <c r="G551" s="11">
        <v>947348.61300000001</v>
      </c>
      <c r="H551" s="11">
        <v>0</v>
      </c>
      <c r="I551" s="11">
        <v>0</v>
      </c>
      <c r="J551" s="11">
        <v>56947.77</v>
      </c>
      <c r="K551" s="11">
        <v>890400.84299999999</v>
      </c>
      <c r="L551" s="13">
        <f>Table13[[#This Row],[DEMAND]]-Table13[[#This Row],[COLLECTION]]-Table13[[#This Row],[ADJ]]</f>
        <v>-56947.77</v>
      </c>
    </row>
    <row r="552" spans="1:12" hidden="1" x14ac:dyDescent="0.25">
      <c r="A552" s="10"/>
      <c r="B552" s="10" t="s">
        <v>171</v>
      </c>
      <c r="C552" s="15"/>
      <c r="D552" s="11">
        <v>2470</v>
      </c>
      <c r="E552" s="11">
        <v>2471</v>
      </c>
      <c r="F552" s="11">
        <v>232985.56</v>
      </c>
      <c r="G552" s="11">
        <v>2900677</v>
      </c>
      <c r="H552" s="11">
        <v>2399768.9700000002</v>
      </c>
      <c r="I552" s="11">
        <v>999094.6</v>
      </c>
      <c r="J552" s="11">
        <v>1077477.49</v>
      </c>
      <c r="K552" s="11">
        <v>3251184.01</v>
      </c>
      <c r="L552" s="13">
        <f>Table13[[#This Row],[DEMAND]]-Table13[[#This Row],[COLLECTION]]-Table13[[#This Row],[ADJ]]</f>
        <v>323196.88000000012</v>
      </c>
    </row>
    <row r="553" spans="1:12" hidden="1" x14ac:dyDescent="0.25">
      <c r="A553" s="10"/>
      <c r="B553" s="10" t="s">
        <v>171</v>
      </c>
      <c r="C553" s="15"/>
      <c r="D553" s="11">
        <v>1</v>
      </c>
      <c r="E553" s="11">
        <v>1</v>
      </c>
      <c r="F553" s="11">
        <v>300</v>
      </c>
      <c r="G553" s="11">
        <v>0</v>
      </c>
      <c r="H553" s="11">
        <v>26135</v>
      </c>
      <c r="I553" s="11">
        <v>26135</v>
      </c>
      <c r="J553" s="11">
        <v>0</v>
      </c>
      <c r="K553" s="11">
        <v>100</v>
      </c>
      <c r="L553" s="13">
        <f>Table13[[#This Row],[DEMAND]]-Table13[[#This Row],[COLLECTION]]-Table13[[#This Row],[ADJ]]</f>
        <v>0</v>
      </c>
    </row>
    <row r="554" spans="1:12" hidden="1" x14ac:dyDescent="0.25">
      <c r="A554" s="10"/>
      <c r="B554" s="10" t="s">
        <v>171</v>
      </c>
      <c r="C554" s="15"/>
      <c r="D554" s="11">
        <v>0</v>
      </c>
      <c r="E554" s="11">
        <v>0</v>
      </c>
      <c r="F554" s="11">
        <v>0</v>
      </c>
      <c r="G554" s="11">
        <v>-4774</v>
      </c>
      <c r="H554" s="11">
        <v>0</v>
      </c>
      <c r="I554" s="11">
        <v>0</v>
      </c>
      <c r="J554" s="11">
        <v>0</v>
      </c>
      <c r="K554" s="11">
        <v>-4774</v>
      </c>
      <c r="L554" s="13">
        <f>Table13[[#This Row],[DEMAND]]-Table13[[#This Row],[COLLECTION]]-Table13[[#This Row],[ADJ]]</f>
        <v>0</v>
      </c>
    </row>
    <row r="555" spans="1:12" hidden="1" x14ac:dyDescent="0.25">
      <c r="A555" s="10"/>
      <c r="B555" s="10" t="s">
        <v>171</v>
      </c>
      <c r="C555" s="15"/>
      <c r="D555" s="11">
        <v>1</v>
      </c>
      <c r="E555" s="11">
        <v>0</v>
      </c>
      <c r="F555" s="11">
        <v>0</v>
      </c>
      <c r="G555" s="11">
        <v>-1441.693</v>
      </c>
      <c r="H555" s="11">
        <v>0</v>
      </c>
      <c r="I555" s="11">
        <v>0</v>
      </c>
      <c r="J555" s="11">
        <v>14116.72</v>
      </c>
      <c r="K555" s="11">
        <v>-15558.413</v>
      </c>
      <c r="L555" s="13">
        <f>Table13[[#This Row],[DEMAND]]-Table13[[#This Row],[COLLECTION]]-Table13[[#This Row],[ADJ]]</f>
        <v>-14116.72</v>
      </c>
    </row>
    <row r="556" spans="1:12" hidden="1" x14ac:dyDescent="0.25">
      <c r="A556" s="10"/>
      <c r="B556" s="10" t="s">
        <v>171</v>
      </c>
      <c r="C556" s="15"/>
      <c r="D556" s="11">
        <v>1</v>
      </c>
      <c r="E556" s="11">
        <v>1</v>
      </c>
      <c r="F556" s="11">
        <v>10</v>
      </c>
      <c r="G556" s="11">
        <v>-6</v>
      </c>
      <c r="H556" s="11">
        <v>205.16</v>
      </c>
      <c r="I556" s="11">
        <v>0</v>
      </c>
      <c r="J556" s="11">
        <v>198.16</v>
      </c>
      <c r="K556" s="11">
        <v>1</v>
      </c>
      <c r="L556" s="13">
        <f>Table13[[#This Row],[DEMAND]]-Table13[[#This Row],[COLLECTION]]-Table13[[#This Row],[ADJ]]</f>
        <v>7</v>
      </c>
    </row>
    <row r="557" spans="1:12" hidden="1" x14ac:dyDescent="0.25">
      <c r="A557" s="10"/>
      <c r="B557" s="10" t="s">
        <v>171</v>
      </c>
      <c r="C557" s="15"/>
      <c r="D557" s="11">
        <v>1</v>
      </c>
      <c r="E557" s="11">
        <v>1</v>
      </c>
      <c r="F557" s="11">
        <v>4438</v>
      </c>
      <c r="G557" s="11">
        <v>0</v>
      </c>
      <c r="H557" s="11">
        <v>38620</v>
      </c>
      <c r="I557" s="11">
        <v>38620</v>
      </c>
      <c r="J557" s="11">
        <v>0</v>
      </c>
      <c r="K557" s="11">
        <v>0</v>
      </c>
      <c r="L557" s="13">
        <f>Table13[[#This Row],[DEMAND]]-Table13[[#This Row],[COLLECTION]]-Table13[[#This Row],[ADJ]]</f>
        <v>0</v>
      </c>
    </row>
    <row r="558" spans="1:12" hidden="1" x14ac:dyDescent="0.25">
      <c r="A558" s="10"/>
      <c r="B558" s="10" t="s">
        <v>171</v>
      </c>
      <c r="C558" s="15"/>
      <c r="D558" s="11">
        <v>2</v>
      </c>
      <c r="E558" s="11">
        <v>2</v>
      </c>
      <c r="F558" s="11">
        <v>116.26</v>
      </c>
      <c r="G558" s="11">
        <v>-6</v>
      </c>
      <c r="H558" s="11">
        <v>1186.02</v>
      </c>
      <c r="I558" s="11">
        <v>400</v>
      </c>
      <c r="J558" s="11">
        <v>464.02</v>
      </c>
      <c r="K558" s="11">
        <v>318.95999999999998</v>
      </c>
      <c r="L558" s="13">
        <f>Table13[[#This Row],[DEMAND]]-Table13[[#This Row],[COLLECTION]]-Table13[[#This Row],[ADJ]]</f>
        <v>322</v>
      </c>
    </row>
    <row r="559" spans="1:12" hidden="1" x14ac:dyDescent="0.25">
      <c r="A559" s="10"/>
      <c r="B559" s="10" t="s">
        <v>171</v>
      </c>
      <c r="C559" s="15"/>
      <c r="D559" s="11">
        <v>1</v>
      </c>
      <c r="E559" s="11">
        <v>0</v>
      </c>
      <c r="F559" s="11">
        <v>0</v>
      </c>
      <c r="G559" s="11">
        <v>0</v>
      </c>
      <c r="H559" s="11">
        <v>0</v>
      </c>
      <c r="I559" s="11">
        <v>0</v>
      </c>
      <c r="J559" s="11">
        <v>7846.78</v>
      </c>
      <c r="K559" s="11">
        <v>-7846.78</v>
      </c>
      <c r="L559" s="13">
        <f>Table13[[#This Row],[DEMAND]]-Table13[[#This Row],[COLLECTION]]-Table13[[#This Row],[ADJ]]</f>
        <v>-7846.78</v>
      </c>
    </row>
    <row r="560" spans="1:12" hidden="1" x14ac:dyDescent="0.25">
      <c r="A560" s="10"/>
      <c r="B560" s="10" t="s">
        <v>171</v>
      </c>
      <c r="C560" s="15"/>
      <c r="D560" s="11">
        <v>0</v>
      </c>
      <c r="E560" s="11">
        <v>0</v>
      </c>
      <c r="F560" s="11">
        <v>0</v>
      </c>
      <c r="G560" s="11">
        <v>-2745</v>
      </c>
      <c r="H560" s="11">
        <v>0</v>
      </c>
      <c r="I560" s="11">
        <v>0</v>
      </c>
      <c r="J560" s="11">
        <v>0</v>
      </c>
      <c r="K560" s="11">
        <v>-2745</v>
      </c>
      <c r="L560" s="13">
        <f>Table13[[#This Row],[DEMAND]]-Table13[[#This Row],[COLLECTION]]-Table13[[#This Row],[ADJ]]</f>
        <v>0</v>
      </c>
    </row>
    <row r="561" spans="1:12" hidden="1" x14ac:dyDescent="0.25">
      <c r="A561" s="10"/>
      <c r="B561" s="10" t="s">
        <v>171</v>
      </c>
      <c r="C561" s="15"/>
      <c r="D561" s="11">
        <v>0</v>
      </c>
      <c r="E561" s="11">
        <v>0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3">
        <f>Table13[[#This Row],[DEMAND]]-Table13[[#This Row],[COLLECTION]]-Table13[[#This Row],[ADJ]]</f>
        <v>0</v>
      </c>
    </row>
    <row r="562" spans="1:12" hidden="1" x14ac:dyDescent="0.25">
      <c r="A562" s="10"/>
      <c r="B562" s="10" t="s">
        <v>171</v>
      </c>
      <c r="C562" s="15"/>
      <c r="D562" s="11">
        <v>331</v>
      </c>
      <c r="E562" s="11">
        <v>0</v>
      </c>
      <c r="F562" s="11">
        <v>0</v>
      </c>
      <c r="G562" s="11">
        <v>1653474.31</v>
      </c>
      <c r="H562" s="11">
        <v>0</v>
      </c>
      <c r="I562" s="11">
        <v>0</v>
      </c>
      <c r="J562" s="11">
        <v>2205691.87</v>
      </c>
      <c r="K562" s="11">
        <v>-552217.56000000006</v>
      </c>
      <c r="L562" s="13">
        <f>Table13[[#This Row],[DEMAND]]-Table13[[#This Row],[COLLECTION]]-Table13[[#This Row],[ADJ]]</f>
        <v>-2205691.87</v>
      </c>
    </row>
    <row r="563" spans="1:12" hidden="1" x14ac:dyDescent="0.25">
      <c r="A563" s="10"/>
      <c r="B563" s="10" t="s">
        <v>171</v>
      </c>
      <c r="C563" s="15"/>
      <c r="D563" s="11">
        <v>7</v>
      </c>
      <c r="E563" s="11">
        <v>7</v>
      </c>
      <c r="F563" s="11">
        <v>1545149.7</v>
      </c>
      <c r="G563" s="11">
        <v>1573676</v>
      </c>
      <c r="H563" s="11">
        <v>437988</v>
      </c>
      <c r="I563" s="11">
        <v>400817</v>
      </c>
      <c r="J563" s="11">
        <v>114885</v>
      </c>
      <c r="K563" s="11">
        <v>1517964.76</v>
      </c>
      <c r="L563" s="13">
        <f>Table13[[#This Row],[DEMAND]]-Table13[[#This Row],[COLLECTION]]-Table13[[#This Row],[ADJ]]</f>
        <v>-77714</v>
      </c>
    </row>
    <row r="564" spans="1:12" hidden="1" x14ac:dyDescent="0.25">
      <c r="A564" s="10"/>
      <c r="B564" s="10" t="s">
        <v>171</v>
      </c>
      <c r="C564" s="15"/>
      <c r="D564" s="11">
        <v>2408</v>
      </c>
      <c r="E564" s="11">
        <v>2392</v>
      </c>
      <c r="F564" s="11">
        <v>218320.82</v>
      </c>
      <c r="G564" s="11">
        <v>2236063.7200000002</v>
      </c>
      <c r="H564" s="11">
        <v>2249913.2799999998</v>
      </c>
      <c r="I564" s="11">
        <v>979970.69</v>
      </c>
      <c r="J564" s="11">
        <v>1000950.58</v>
      </c>
      <c r="K564" s="11">
        <v>2517002.11</v>
      </c>
      <c r="L564" s="13">
        <f>Table13[[#This Row],[DEMAND]]-Table13[[#This Row],[COLLECTION]]-Table13[[#This Row],[ADJ]]</f>
        <v>268992.00999999989</v>
      </c>
    </row>
    <row r="565" spans="1:12" hidden="1" x14ac:dyDescent="0.25">
      <c r="A565" s="10"/>
      <c r="B565" s="10" t="s">
        <v>171</v>
      </c>
      <c r="C565" s="15"/>
      <c r="D565" s="11">
        <v>1</v>
      </c>
      <c r="E565" s="11">
        <v>1</v>
      </c>
      <c r="F565" s="11">
        <v>1252</v>
      </c>
      <c r="G565" s="11">
        <v>0</v>
      </c>
      <c r="H565" s="11">
        <v>12349</v>
      </c>
      <c r="I565" s="11">
        <v>12349</v>
      </c>
      <c r="J565" s="11">
        <v>0</v>
      </c>
      <c r="K565" s="11">
        <v>0</v>
      </c>
      <c r="L565" s="13">
        <f>Table13[[#This Row],[DEMAND]]-Table13[[#This Row],[COLLECTION]]-Table13[[#This Row],[ADJ]]</f>
        <v>0</v>
      </c>
    </row>
    <row r="566" spans="1:12" hidden="1" x14ac:dyDescent="0.25">
      <c r="A566" s="10"/>
      <c r="B566" s="10" t="s">
        <v>171</v>
      </c>
      <c r="C566" s="15"/>
      <c r="D566" s="11">
        <v>1</v>
      </c>
      <c r="E566" s="11">
        <v>1</v>
      </c>
      <c r="F566" s="11">
        <v>21</v>
      </c>
      <c r="G566" s="11">
        <v>-120</v>
      </c>
      <c r="H566" s="11">
        <v>291.83</v>
      </c>
      <c r="I566" s="11">
        <v>0</v>
      </c>
      <c r="J566" s="11">
        <v>291.83</v>
      </c>
      <c r="K566" s="11">
        <v>-120</v>
      </c>
      <c r="L566" s="13">
        <f>Table13[[#This Row],[DEMAND]]-Table13[[#This Row],[COLLECTION]]-Table13[[#This Row],[ADJ]]</f>
        <v>0</v>
      </c>
    </row>
    <row r="567" spans="1:12" hidden="1" x14ac:dyDescent="0.25">
      <c r="A567" s="10"/>
      <c r="B567" s="10" t="s">
        <v>171</v>
      </c>
      <c r="C567" s="15"/>
      <c r="D567" s="11">
        <v>438</v>
      </c>
      <c r="E567" s="11">
        <v>432</v>
      </c>
      <c r="F567" s="11">
        <v>47291.13</v>
      </c>
      <c r="G567" s="11">
        <v>4130139.4410000001</v>
      </c>
      <c r="H567" s="11">
        <v>539480.27</v>
      </c>
      <c r="I567" s="11">
        <v>350886.72</v>
      </c>
      <c r="J567" s="11">
        <v>132172.51999999999</v>
      </c>
      <c r="K567" s="11">
        <v>4211592.1909999996</v>
      </c>
      <c r="L567" s="13">
        <f>Table13[[#This Row],[DEMAND]]-Table13[[#This Row],[COLLECTION]]-Table13[[#This Row],[ADJ]]</f>
        <v>56421.030000000057</v>
      </c>
    </row>
    <row r="568" spans="1:12" hidden="1" x14ac:dyDescent="0.25">
      <c r="A568" s="10"/>
      <c r="B568" s="10" t="s">
        <v>171</v>
      </c>
      <c r="C568" s="15"/>
      <c r="D568" s="11">
        <v>1637</v>
      </c>
      <c r="E568" s="11">
        <v>1627</v>
      </c>
      <c r="F568" s="11">
        <v>186296.9</v>
      </c>
      <c r="G568" s="11">
        <v>42674993.743000001</v>
      </c>
      <c r="H568" s="11">
        <v>1875331.04</v>
      </c>
      <c r="I568" s="11">
        <v>382008</v>
      </c>
      <c r="J568" s="11">
        <v>555466.12</v>
      </c>
      <c r="K568" s="11">
        <v>43823388.012999997</v>
      </c>
      <c r="L568" s="13">
        <f>Table13[[#This Row],[DEMAND]]-Table13[[#This Row],[COLLECTION]]-Table13[[#This Row],[ADJ]]</f>
        <v>937856.92</v>
      </c>
    </row>
    <row r="569" spans="1:12" hidden="1" x14ac:dyDescent="0.25">
      <c r="A569" s="10"/>
      <c r="B569" s="10" t="s">
        <v>171</v>
      </c>
      <c r="C569" s="15"/>
      <c r="D569" s="11">
        <v>3</v>
      </c>
      <c r="E569" s="11">
        <v>0</v>
      </c>
      <c r="F569" s="11">
        <v>0</v>
      </c>
      <c r="G569" s="11">
        <v>-4710.9089999999997</v>
      </c>
      <c r="H569" s="11">
        <v>0</v>
      </c>
      <c r="I569" s="11">
        <v>0</v>
      </c>
      <c r="J569" s="11">
        <v>16935.54</v>
      </c>
      <c r="K569" s="11">
        <v>-21646.449000000001</v>
      </c>
      <c r="L569" s="13">
        <f>Table13[[#This Row],[DEMAND]]-Table13[[#This Row],[COLLECTION]]-Table13[[#This Row],[ADJ]]</f>
        <v>-16935.54</v>
      </c>
    </row>
    <row r="570" spans="1:12" hidden="1" x14ac:dyDescent="0.25">
      <c r="A570" s="10"/>
      <c r="B570" s="10" t="s">
        <v>171</v>
      </c>
      <c r="C570" s="15"/>
      <c r="D570" s="11">
        <v>2070</v>
      </c>
      <c r="E570" s="11">
        <v>2062</v>
      </c>
      <c r="F570" s="11">
        <v>233547.74</v>
      </c>
      <c r="G570" s="11">
        <v>3962510</v>
      </c>
      <c r="H570" s="11">
        <v>2394076.37</v>
      </c>
      <c r="I570" s="11">
        <v>1445833.53</v>
      </c>
      <c r="J570" s="11">
        <v>770643.51</v>
      </c>
      <c r="K570" s="11">
        <v>4180086.96</v>
      </c>
      <c r="L570" s="13">
        <f>Table13[[#This Row],[DEMAND]]-Table13[[#This Row],[COLLECTION]]-Table13[[#This Row],[ADJ]]</f>
        <v>177599.33000000007</v>
      </c>
    </row>
    <row r="571" spans="1:12" hidden="1" x14ac:dyDescent="0.25">
      <c r="A571" s="10"/>
      <c r="B571" s="10" t="s">
        <v>171</v>
      </c>
      <c r="C571" s="15"/>
      <c r="D571" s="11">
        <v>1</v>
      </c>
      <c r="E571" s="11">
        <v>1</v>
      </c>
      <c r="F571" s="11">
        <v>67.25</v>
      </c>
      <c r="G571" s="11">
        <v>8</v>
      </c>
      <c r="H571" s="11">
        <v>761</v>
      </c>
      <c r="I571" s="11">
        <v>770</v>
      </c>
      <c r="J571" s="11">
        <v>0</v>
      </c>
      <c r="K571" s="11">
        <v>0</v>
      </c>
      <c r="L571" s="13">
        <f>Table13[[#This Row],[DEMAND]]-Table13[[#This Row],[COLLECTION]]-Table13[[#This Row],[ADJ]]</f>
        <v>-9</v>
      </c>
    </row>
    <row r="572" spans="1:12" hidden="1" x14ac:dyDescent="0.25">
      <c r="A572" s="10"/>
      <c r="B572" s="10" t="s">
        <v>171</v>
      </c>
      <c r="C572" s="15"/>
      <c r="D572" s="11">
        <v>1369</v>
      </c>
      <c r="E572" s="11">
        <v>1354</v>
      </c>
      <c r="F572" s="11">
        <v>143323.19</v>
      </c>
      <c r="G572" s="11">
        <v>21417649.221000001</v>
      </c>
      <c r="H572" s="11">
        <v>1253688.43</v>
      </c>
      <c r="I572" s="11">
        <v>252690</v>
      </c>
      <c r="J572" s="11">
        <v>423645.58</v>
      </c>
      <c r="K572" s="11">
        <v>22130912.351</v>
      </c>
      <c r="L572" s="13">
        <f>Table13[[#This Row],[DEMAND]]-Table13[[#This Row],[COLLECTION]]-Table13[[#This Row],[ADJ]]</f>
        <v>577352.84999999986</v>
      </c>
    </row>
    <row r="573" spans="1:12" hidden="1" x14ac:dyDescent="0.25">
      <c r="A573" s="10"/>
      <c r="B573" s="10" t="s">
        <v>171</v>
      </c>
      <c r="C573" s="15"/>
      <c r="D573" s="11">
        <v>3</v>
      </c>
      <c r="E573" s="11">
        <v>0</v>
      </c>
      <c r="F573" s="11">
        <v>0</v>
      </c>
      <c r="G573" s="11">
        <v>-532.08399999999995</v>
      </c>
      <c r="H573" s="11">
        <v>0</v>
      </c>
      <c r="I573" s="11">
        <v>0</v>
      </c>
      <c r="J573" s="11">
        <v>18229.64</v>
      </c>
      <c r="K573" s="11">
        <v>-18761.723999999998</v>
      </c>
      <c r="L573" s="13">
        <f>Table13[[#This Row],[DEMAND]]-Table13[[#This Row],[COLLECTION]]-Table13[[#This Row],[ADJ]]</f>
        <v>-18229.64</v>
      </c>
    </row>
    <row r="574" spans="1:12" hidden="1" x14ac:dyDescent="0.25">
      <c r="A574" s="10"/>
      <c r="B574" s="10" t="s">
        <v>171</v>
      </c>
      <c r="C574" s="15"/>
      <c r="D574" s="11">
        <v>2</v>
      </c>
      <c r="E574" s="11">
        <v>0</v>
      </c>
      <c r="F574" s="11">
        <v>0</v>
      </c>
      <c r="G574" s="11">
        <v>-4297.4440000000004</v>
      </c>
      <c r="H574" s="11">
        <v>0</v>
      </c>
      <c r="I574" s="11">
        <v>0</v>
      </c>
      <c r="J574" s="11">
        <v>19315.91</v>
      </c>
      <c r="K574" s="11">
        <v>-23613.353999999999</v>
      </c>
      <c r="L574" s="13">
        <f>Table13[[#This Row],[DEMAND]]-Table13[[#This Row],[COLLECTION]]-Table13[[#This Row],[ADJ]]</f>
        <v>-19315.91</v>
      </c>
    </row>
    <row r="575" spans="1:12" hidden="1" x14ac:dyDescent="0.25">
      <c r="A575" s="10"/>
      <c r="B575" s="10" t="s">
        <v>171</v>
      </c>
      <c r="C575" s="15"/>
      <c r="D575" s="11">
        <v>0</v>
      </c>
      <c r="E575" s="11">
        <v>0</v>
      </c>
      <c r="F575" s="11">
        <v>0</v>
      </c>
      <c r="G575" s="11">
        <v>241</v>
      </c>
      <c r="H575" s="11">
        <v>0</v>
      </c>
      <c r="I575" s="11">
        <v>0</v>
      </c>
      <c r="J575" s="11">
        <v>0</v>
      </c>
      <c r="K575" s="11">
        <v>241</v>
      </c>
      <c r="L575" s="13">
        <f>Table13[[#This Row],[DEMAND]]-Table13[[#This Row],[COLLECTION]]-Table13[[#This Row],[ADJ]]</f>
        <v>0</v>
      </c>
    </row>
    <row r="576" spans="1:12" hidden="1" x14ac:dyDescent="0.25">
      <c r="A576" s="10"/>
      <c r="B576" s="10" t="s">
        <v>171</v>
      </c>
      <c r="C576" s="15"/>
      <c r="D576" s="11">
        <v>1</v>
      </c>
      <c r="E576" s="11">
        <v>1</v>
      </c>
      <c r="F576" s="11">
        <v>4965.5</v>
      </c>
      <c r="G576" s="11">
        <v>445715</v>
      </c>
      <c r="H576" s="11">
        <v>59017</v>
      </c>
      <c r="I576" s="11">
        <v>0</v>
      </c>
      <c r="J576" s="11">
        <v>0</v>
      </c>
      <c r="K576" s="11">
        <v>508719.52</v>
      </c>
      <c r="L576" s="13">
        <f>Table13[[#This Row],[DEMAND]]-Table13[[#This Row],[COLLECTION]]-Table13[[#This Row],[ADJ]]</f>
        <v>59017</v>
      </c>
    </row>
    <row r="577" spans="1:12" hidden="1" x14ac:dyDescent="0.25">
      <c r="A577" s="10"/>
      <c r="B577" s="10" t="s">
        <v>171</v>
      </c>
      <c r="C577" s="15"/>
      <c r="D577" s="11">
        <v>1309</v>
      </c>
      <c r="E577" s="11">
        <v>1309</v>
      </c>
      <c r="F577" s="11">
        <v>105144.85</v>
      </c>
      <c r="G577" s="11">
        <v>13634098</v>
      </c>
      <c r="H577" s="11">
        <v>1132346.43</v>
      </c>
      <c r="I577" s="11">
        <v>426409</v>
      </c>
      <c r="J577" s="11">
        <v>318040.43</v>
      </c>
      <c r="K577" s="11">
        <v>14098623.35</v>
      </c>
      <c r="L577" s="13">
        <f>Table13[[#This Row],[DEMAND]]-Table13[[#This Row],[COLLECTION]]-Table13[[#This Row],[ADJ]]</f>
        <v>387896.99999999994</v>
      </c>
    </row>
    <row r="578" spans="1:12" hidden="1" x14ac:dyDescent="0.25">
      <c r="A578" s="10"/>
      <c r="B578" s="10" t="s">
        <v>171</v>
      </c>
      <c r="C578" s="15"/>
      <c r="D578" s="11">
        <v>7</v>
      </c>
      <c r="E578" s="11">
        <v>0</v>
      </c>
      <c r="F578" s="11">
        <v>0</v>
      </c>
      <c r="G578" s="11">
        <v>-12096.546</v>
      </c>
      <c r="H578" s="11">
        <v>0</v>
      </c>
      <c r="I578" s="11">
        <v>0</v>
      </c>
      <c r="J578" s="11">
        <v>91494.73</v>
      </c>
      <c r="K578" s="11">
        <v>-103591.276</v>
      </c>
      <c r="L578" s="13">
        <f>Table13[[#This Row],[DEMAND]]-Table13[[#This Row],[COLLECTION]]-Table13[[#This Row],[ADJ]]</f>
        <v>-91494.73</v>
      </c>
    </row>
    <row r="579" spans="1:12" hidden="1" x14ac:dyDescent="0.25">
      <c r="A579" s="10"/>
      <c r="B579" s="10" t="s">
        <v>171</v>
      </c>
      <c r="C579" s="15"/>
      <c r="D579" s="11">
        <v>0</v>
      </c>
      <c r="E579" s="11">
        <v>0</v>
      </c>
      <c r="F579" s="11">
        <v>0</v>
      </c>
      <c r="G579" s="11">
        <v>1010862</v>
      </c>
      <c r="H579" s="11">
        <v>0</v>
      </c>
      <c r="I579" s="11">
        <v>0</v>
      </c>
      <c r="J579" s="11">
        <v>0</v>
      </c>
      <c r="K579" s="11">
        <v>1010862</v>
      </c>
      <c r="L579" s="13">
        <f>Table13[[#This Row],[DEMAND]]-Table13[[#This Row],[COLLECTION]]-Table13[[#This Row],[ADJ]]</f>
        <v>0</v>
      </c>
    </row>
    <row r="580" spans="1:12" hidden="1" x14ac:dyDescent="0.25">
      <c r="A580" s="10"/>
      <c r="B580" s="10" t="s">
        <v>171</v>
      </c>
      <c r="C580" s="15"/>
      <c r="D580" s="11">
        <v>0</v>
      </c>
      <c r="E580" s="11">
        <v>0</v>
      </c>
      <c r="F580" s="11">
        <v>0</v>
      </c>
      <c r="G580" s="11">
        <v>-566</v>
      </c>
      <c r="H580" s="11">
        <v>0</v>
      </c>
      <c r="I580" s="11">
        <v>0</v>
      </c>
      <c r="J580" s="11">
        <v>0</v>
      </c>
      <c r="K580" s="11">
        <v>-566</v>
      </c>
      <c r="L580" s="13">
        <f>Table13[[#This Row],[DEMAND]]-Table13[[#This Row],[COLLECTION]]-Table13[[#This Row],[ADJ]]</f>
        <v>0</v>
      </c>
    </row>
    <row r="581" spans="1:12" hidden="1" x14ac:dyDescent="0.25">
      <c r="A581" s="10"/>
      <c r="B581" s="10" t="s">
        <v>171</v>
      </c>
      <c r="C581" s="15"/>
      <c r="D581" s="11">
        <v>1965</v>
      </c>
      <c r="E581" s="11">
        <v>0</v>
      </c>
      <c r="F581" s="11">
        <v>0</v>
      </c>
      <c r="G581" s="11">
        <v>68636360.678000003</v>
      </c>
      <c r="H581" s="11">
        <v>0</v>
      </c>
      <c r="I581" s="11">
        <v>438</v>
      </c>
      <c r="J581" s="11">
        <v>17953018.149999999</v>
      </c>
      <c r="K581" s="11">
        <v>50682904.527999997</v>
      </c>
      <c r="L581" s="13">
        <f>Table13[[#This Row],[DEMAND]]-Table13[[#This Row],[COLLECTION]]-Table13[[#This Row],[ADJ]]</f>
        <v>-17953456.149999999</v>
      </c>
    </row>
    <row r="582" spans="1:12" hidden="1" x14ac:dyDescent="0.25">
      <c r="A582" s="10"/>
      <c r="B582" s="10" t="s">
        <v>171</v>
      </c>
      <c r="C582" s="15"/>
      <c r="D582" s="11">
        <v>1610</v>
      </c>
      <c r="E582" s="11">
        <v>1602</v>
      </c>
      <c r="F582" s="11">
        <v>196707.37</v>
      </c>
      <c r="G582" s="11">
        <v>40168491.327</v>
      </c>
      <c r="H582" s="11">
        <v>1943973.41</v>
      </c>
      <c r="I582" s="11">
        <v>476947.7</v>
      </c>
      <c r="J582" s="11">
        <v>528336.32999999996</v>
      </c>
      <c r="K582" s="11">
        <v>41399370.637000002</v>
      </c>
      <c r="L582" s="13">
        <f>Table13[[#This Row],[DEMAND]]-Table13[[#This Row],[COLLECTION]]-Table13[[#This Row],[ADJ]]</f>
        <v>938689.38</v>
      </c>
    </row>
    <row r="583" spans="1:12" hidden="1" x14ac:dyDescent="0.25">
      <c r="A583" s="10"/>
      <c r="B583" s="10" t="s">
        <v>171</v>
      </c>
      <c r="C583" s="15"/>
      <c r="D583" s="11">
        <v>1396</v>
      </c>
      <c r="E583" s="11">
        <v>1391</v>
      </c>
      <c r="F583" s="11">
        <v>235580.47</v>
      </c>
      <c r="G583" s="11">
        <v>66270382.316</v>
      </c>
      <c r="H583" s="11">
        <v>2352250.33</v>
      </c>
      <c r="I583" s="11">
        <v>317132.92</v>
      </c>
      <c r="J583" s="11">
        <v>338246.72</v>
      </c>
      <c r="K583" s="11">
        <v>68340772.136000007</v>
      </c>
      <c r="L583" s="13">
        <f>Table13[[#This Row],[DEMAND]]-Table13[[#This Row],[COLLECTION]]-Table13[[#This Row],[ADJ]]</f>
        <v>1696870.6900000002</v>
      </c>
    </row>
    <row r="584" spans="1:12" hidden="1" x14ac:dyDescent="0.25">
      <c r="A584" s="10"/>
      <c r="B584" s="10" t="s">
        <v>171</v>
      </c>
      <c r="C584" s="15"/>
      <c r="D584" s="11">
        <v>1386</v>
      </c>
      <c r="E584" s="11">
        <v>1375</v>
      </c>
      <c r="F584" s="11">
        <v>169161.42</v>
      </c>
      <c r="G584" s="11">
        <v>41370883.821000002</v>
      </c>
      <c r="H584" s="11">
        <v>1675381.8</v>
      </c>
      <c r="I584" s="11">
        <v>128161.47</v>
      </c>
      <c r="J584" s="11">
        <v>396230.97</v>
      </c>
      <c r="K584" s="11">
        <v>42754014.700999998</v>
      </c>
      <c r="L584" s="13">
        <f>Table13[[#This Row],[DEMAND]]-Table13[[#This Row],[COLLECTION]]-Table13[[#This Row],[ADJ]]</f>
        <v>1150989.3600000001</v>
      </c>
    </row>
    <row r="585" spans="1:12" hidden="1" x14ac:dyDescent="0.25">
      <c r="A585" s="10"/>
      <c r="B585" s="10" t="s">
        <v>171</v>
      </c>
      <c r="C585" s="15"/>
      <c r="D585" s="11">
        <v>889</v>
      </c>
      <c r="E585" s="11">
        <v>885</v>
      </c>
      <c r="F585" s="11">
        <v>163797.48000000001</v>
      </c>
      <c r="G585" s="11">
        <v>36226357.240000002</v>
      </c>
      <c r="H585" s="11">
        <v>1376647.93</v>
      </c>
      <c r="I585" s="11">
        <v>224581.71</v>
      </c>
      <c r="J585" s="11">
        <v>275697.93</v>
      </c>
      <c r="K585" s="11">
        <v>37269041.890000001</v>
      </c>
      <c r="L585" s="13">
        <f>Table13[[#This Row],[DEMAND]]-Table13[[#This Row],[COLLECTION]]-Table13[[#This Row],[ADJ]]</f>
        <v>876368.29</v>
      </c>
    </row>
    <row r="586" spans="1:12" hidden="1" x14ac:dyDescent="0.25">
      <c r="A586" s="10"/>
      <c r="B586" s="10" t="s">
        <v>171</v>
      </c>
      <c r="C586" s="15"/>
      <c r="D586" s="11">
        <v>1</v>
      </c>
      <c r="E586" s="11">
        <v>0</v>
      </c>
      <c r="F586" s="11">
        <v>0</v>
      </c>
      <c r="G586" s="11">
        <v>-3130.3519999999999</v>
      </c>
      <c r="H586" s="11">
        <v>0</v>
      </c>
      <c r="I586" s="11">
        <v>0</v>
      </c>
      <c r="J586" s="11">
        <v>14574.64</v>
      </c>
      <c r="K586" s="11">
        <v>-17704.991999999998</v>
      </c>
      <c r="L586" s="13">
        <f>Table13[[#This Row],[DEMAND]]-Table13[[#This Row],[COLLECTION]]-Table13[[#This Row],[ADJ]]</f>
        <v>-14574.64</v>
      </c>
    </row>
    <row r="587" spans="1:12" hidden="1" x14ac:dyDescent="0.25">
      <c r="A587" s="10"/>
      <c r="B587" s="10" t="s">
        <v>171</v>
      </c>
      <c r="C587" s="15"/>
      <c r="D587" s="11">
        <v>3</v>
      </c>
      <c r="E587" s="11">
        <v>0</v>
      </c>
      <c r="F587" s="11">
        <v>0</v>
      </c>
      <c r="G587" s="11">
        <v>-1028.2139999999999</v>
      </c>
      <c r="H587" s="11">
        <v>0</v>
      </c>
      <c r="I587" s="11">
        <v>0</v>
      </c>
      <c r="J587" s="11">
        <v>32108.19</v>
      </c>
      <c r="K587" s="11">
        <v>-33136.404000000002</v>
      </c>
      <c r="L587" s="13">
        <f>Table13[[#This Row],[DEMAND]]-Table13[[#This Row],[COLLECTION]]-Table13[[#This Row],[ADJ]]</f>
        <v>-32108.19</v>
      </c>
    </row>
    <row r="588" spans="1:12" hidden="1" x14ac:dyDescent="0.25">
      <c r="A588" s="10"/>
      <c r="B588" s="10" t="s">
        <v>171</v>
      </c>
      <c r="C588" s="15"/>
      <c r="D588" s="11">
        <v>1396</v>
      </c>
      <c r="E588" s="11">
        <v>1392</v>
      </c>
      <c r="F588" s="11">
        <v>127184.89</v>
      </c>
      <c r="G588" s="11">
        <v>22529324</v>
      </c>
      <c r="H588" s="11">
        <v>1238675.47</v>
      </c>
      <c r="I588" s="11">
        <v>283999</v>
      </c>
      <c r="J588" s="11">
        <v>391217.47</v>
      </c>
      <c r="K588" s="11">
        <v>23211925.16</v>
      </c>
      <c r="L588" s="13">
        <f>Table13[[#This Row],[DEMAND]]-Table13[[#This Row],[COLLECTION]]-Table13[[#This Row],[ADJ]]</f>
        <v>563459</v>
      </c>
    </row>
    <row r="589" spans="1:12" hidden="1" x14ac:dyDescent="0.25">
      <c r="A589" s="10"/>
      <c r="B589" s="10" t="s">
        <v>171</v>
      </c>
      <c r="C589" s="15"/>
      <c r="D589" s="11">
        <v>1</v>
      </c>
      <c r="E589" s="11">
        <v>1</v>
      </c>
      <c r="F589" s="11">
        <v>314896</v>
      </c>
      <c r="G589" s="11">
        <v>0</v>
      </c>
      <c r="H589" s="11">
        <v>1444476</v>
      </c>
      <c r="I589" s="11">
        <v>1444476</v>
      </c>
      <c r="J589" s="11">
        <v>0</v>
      </c>
      <c r="K589" s="11">
        <v>0</v>
      </c>
      <c r="L589" s="13">
        <f>Table13[[#This Row],[DEMAND]]-Table13[[#This Row],[COLLECTION]]-Table13[[#This Row],[ADJ]]</f>
        <v>0</v>
      </c>
    </row>
    <row r="590" spans="1:12" hidden="1" x14ac:dyDescent="0.25">
      <c r="A590" s="10"/>
      <c r="B590" s="10" t="s">
        <v>171</v>
      </c>
      <c r="C590" s="15"/>
      <c r="D590" s="11">
        <v>1385</v>
      </c>
      <c r="E590" s="11">
        <v>1378</v>
      </c>
      <c r="F590" s="11">
        <v>222677.57</v>
      </c>
      <c r="G590" s="11">
        <v>49034030.542000003</v>
      </c>
      <c r="H590" s="11">
        <v>2026444.8</v>
      </c>
      <c r="I590" s="11">
        <v>261982.01</v>
      </c>
      <c r="J590" s="11">
        <v>462248.58</v>
      </c>
      <c r="K590" s="11">
        <v>50542129.902000003</v>
      </c>
      <c r="L590" s="13">
        <f>Table13[[#This Row],[DEMAND]]-Table13[[#This Row],[COLLECTION]]-Table13[[#This Row],[ADJ]]</f>
        <v>1302214.21</v>
      </c>
    </row>
    <row r="591" spans="1:12" hidden="1" x14ac:dyDescent="0.25">
      <c r="A591" s="10"/>
      <c r="B591" s="10" t="s">
        <v>171</v>
      </c>
      <c r="C591" s="15"/>
      <c r="D591" s="11">
        <v>119</v>
      </c>
      <c r="E591" s="11">
        <v>0</v>
      </c>
      <c r="F591" s="11">
        <v>0</v>
      </c>
      <c r="G591" s="11">
        <v>1473209.9650000001</v>
      </c>
      <c r="H591" s="11">
        <v>0</v>
      </c>
      <c r="I591" s="11">
        <v>0</v>
      </c>
      <c r="J591" s="11">
        <v>795511.38</v>
      </c>
      <c r="K591" s="11">
        <v>677698.58499999996</v>
      </c>
      <c r="L591" s="13">
        <f>Table13[[#This Row],[DEMAND]]-Table13[[#This Row],[COLLECTION]]-Table13[[#This Row],[ADJ]]</f>
        <v>-795511.38</v>
      </c>
    </row>
    <row r="592" spans="1:12" hidden="1" x14ac:dyDescent="0.25">
      <c r="A592" s="10"/>
      <c r="B592" s="10" t="s">
        <v>171</v>
      </c>
      <c r="C592" s="15"/>
      <c r="D592" s="11">
        <v>2584</v>
      </c>
      <c r="E592" s="11">
        <v>1</v>
      </c>
      <c r="F592" s="11">
        <v>672</v>
      </c>
      <c r="G592" s="11">
        <v>116067173.838</v>
      </c>
      <c r="H592" s="11">
        <v>8668</v>
      </c>
      <c r="I592" s="11">
        <v>8700</v>
      </c>
      <c r="J592" s="11">
        <v>14623741.109999999</v>
      </c>
      <c r="K592" s="11">
        <v>101443400.728</v>
      </c>
      <c r="L592" s="13">
        <f>Table13[[#This Row],[DEMAND]]-Table13[[#This Row],[COLLECTION]]-Table13[[#This Row],[ADJ]]</f>
        <v>-14623773.109999999</v>
      </c>
    </row>
    <row r="593" spans="1:12" hidden="1" x14ac:dyDescent="0.25">
      <c r="A593" s="10"/>
      <c r="B593" s="10" t="s">
        <v>171</v>
      </c>
      <c r="C593" s="15"/>
      <c r="D593" s="11">
        <v>1</v>
      </c>
      <c r="E593" s="11">
        <v>1</v>
      </c>
      <c r="F593" s="11">
        <v>2302</v>
      </c>
      <c r="G593" s="11">
        <v>354644</v>
      </c>
      <c r="H593" s="11">
        <v>20055</v>
      </c>
      <c r="I593" s="11">
        <v>0</v>
      </c>
      <c r="J593" s="11">
        <v>0</v>
      </c>
      <c r="K593" s="11">
        <v>377373.82</v>
      </c>
      <c r="L593" s="13">
        <f>Table13[[#This Row],[DEMAND]]-Table13[[#This Row],[COLLECTION]]-Table13[[#This Row],[ADJ]]</f>
        <v>20055</v>
      </c>
    </row>
    <row r="594" spans="1:12" hidden="1" x14ac:dyDescent="0.25">
      <c r="A594" s="10"/>
      <c r="B594" s="10" t="s">
        <v>171</v>
      </c>
      <c r="C594" s="15"/>
      <c r="D594" s="11">
        <v>2260</v>
      </c>
      <c r="E594" s="11">
        <v>2257</v>
      </c>
      <c r="F594" s="11">
        <v>333982.68</v>
      </c>
      <c r="G594" s="11">
        <v>122274253.832</v>
      </c>
      <c r="H594" s="11">
        <v>3621336.94</v>
      </c>
      <c r="I594" s="11">
        <v>583771.30000000005</v>
      </c>
      <c r="J594" s="11">
        <v>484653.36</v>
      </c>
      <c r="K594" s="11">
        <v>125511648.152</v>
      </c>
      <c r="L594" s="13">
        <f>Table13[[#This Row],[DEMAND]]-Table13[[#This Row],[COLLECTION]]-Table13[[#This Row],[ADJ]]</f>
        <v>2552912.2799999998</v>
      </c>
    </row>
    <row r="595" spans="1:12" hidden="1" x14ac:dyDescent="0.25">
      <c r="A595" s="10"/>
      <c r="B595" s="10" t="s">
        <v>171</v>
      </c>
      <c r="C595" s="15"/>
      <c r="D595" s="11">
        <v>1319</v>
      </c>
      <c r="E595" s="11">
        <v>1306</v>
      </c>
      <c r="F595" s="11">
        <v>138982.04</v>
      </c>
      <c r="G595" s="11">
        <v>33793607.707000002</v>
      </c>
      <c r="H595" s="11">
        <v>1409775.7</v>
      </c>
      <c r="I595" s="11">
        <v>229265.33</v>
      </c>
      <c r="J595" s="11">
        <v>383163.08</v>
      </c>
      <c r="K595" s="11">
        <v>34741825.336999997</v>
      </c>
      <c r="L595" s="13">
        <f>Table13[[#This Row],[DEMAND]]-Table13[[#This Row],[COLLECTION]]-Table13[[#This Row],[ADJ]]</f>
        <v>797347.2899999998</v>
      </c>
    </row>
    <row r="596" spans="1:12" hidden="1" x14ac:dyDescent="0.25">
      <c r="A596" s="10"/>
      <c r="B596" s="10" t="s">
        <v>171</v>
      </c>
      <c r="C596" s="15"/>
      <c r="D596" s="11">
        <v>0</v>
      </c>
      <c r="E596" s="11">
        <v>0</v>
      </c>
      <c r="F596" s="11">
        <v>0</v>
      </c>
      <c r="G596" s="11">
        <v>0</v>
      </c>
      <c r="H596" s="11">
        <v>0</v>
      </c>
      <c r="I596" s="11">
        <v>0</v>
      </c>
      <c r="J596" s="11">
        <v>0</v>
      </c>
      <c r="K596" s="11">
        <v>0</v>
      </c>
      <c r="L596" s="13">
        <f>Table13[[#This Row],[DEMAND]]-Table13[[#This Row],[COLLECTION]]-Table13[[#This Row],[ADJ]]</f>
        <v>0</v>
      </c>
    </row>
    <row r="597" spans="1:12" hidden="1" x14ac:dyDescent="0.25">
      <c r="A597" s="10"/>
      <c r="B597" s="10" t="s">
        <v>171</v>
      </c>
      <c r="C597" s="15"/>
      <c r="D597" s="11">
        <v>1603</v>
      </c>
      <c r="E597" s="11">
        <v>1586</v>
      </c>
      <c r="F597" s="11">
        <v>228463.85</v>
      </c>
      <c r="G597" s="11">
        <v>53140459.909999996</v>
      </c>
      <c r="H597" s="11">
        <v>2243775.94</v>
      </c>
      <c r="I597" s="11">
        <v>162283.35999999999</v>
      </c>
      <c r="J597" s="11">
        <v>421140.01</v>
      </c>
      <c r="K597" s="11">
        <v>55088032.259999998</v>
      </c>
      <c r="L597" s="13">
        <f>Table13[[#This Row],[DEMAND]]-Table13[[#This Row],[COLLECTION]]-Table13[[#This Row],[ADJ]]</f>
        <v>1660352.57</v>
      </c>
    </row>
    <row r="598" spans="1:12" hidden="1" x14ac:dyDescent="0.25">
      <c r="A598" s="10"/>
      <c r="B598" s="10" t="s">
        <v>171</v>
      </c>
      <c r="C598" s="15"/>
      <c r="D598" s="11">
        <v>1</v>
      </c>
      <c r="E598" s="11">
        <v>1</v>
      </c>
      <c r="F598" s="11">
        <v>4000</v>
      </c>
      <c r="G598" s="11">
        <v>704732</v>
      </c>
      <c r="H598" s="11">
        <v>34397</v>
      </c>
      <c r="I598" s="11">
        <v>0</v>
      </c>
      <c r="J598" s="11">
        <v>0</v>
      </c>
      <c r="K598" s="11">
        <v>744696.84</v>
      </c>
      <c r="L598" s="13">
        <f>Table13[[#This Row],[DEMAND]]-Table13[[#This Row],[COLLECTION]]-Table13[[#This Row],[ADJ]]</f>
        <v>34397</v>
      </c>
    </row>
    <row r="599" spans="1:12" hidden="1" x14ac:dyDescent="0.25">
      <c r="A599" s="10"/>
      <c r="B599" s="10" t="s">
        <v>171</v>
      </c>
      <c r="C599" s="15"/>
      <c r="D599" s="11">
        <v>1287</v>
      </c>
      <c r="E599" s="11">
        <v>1287</v>
      </c>
      <c r="F599" s="11">
        <v>92033.24</v>
      </c>
      <c r="G599" s="11">
        <v>23316687.870000001</v>
      </c>
      <c r="H599" s="11">
        <v>985317.22</v>
      </c>
      <c r="I599" s="11">
        <v>141798</v>
      </c>
      <c r="J599" s="11">
        <v>363028.22</v>
      </c>
      <c r="K599" s="11">
        <v>23879716.739999998</v>
      </c>
      <c r="L599" s="13">
        <f>Table13[[#This Row],[DEMAND]]-Table13[[#This Row],[COLLECTION]]-Table13[[#This Row],[ADJ]]</f>
        <v>480491</v>
      </c>
    </row>
    <row r="600" spans="1:12" hidden="1" x14ac:dyDescent="0.25">
      <c r="A600" s="10"/>
      <c r="B600" s="10" t="s">
        <v>171</v>
      </c>
      <c r="C600" s="15"/>
      <c r="D600" s="11">
        <v>2</v>
      </c>
      <c r="E600" s="11">
        <v>0</v>
      </c>
      <c r="F600" s="11">
        <v>0</v>
      </c>
      <c r="G600" s="11">
        <v>-532.42600000000004</v>
      </c>
      <c r="H600" s="11">
        <v>0</v>
      </c>
      <c r="I600" s="11">
        <v>0</v>
      </c>
      <c r="J600" s="11">
        <v>9378.85</v>
      </c>
      <c r="K600" s="11">
        <v>-9911.2759999999998</v>
      </c>
      <c r="L600" s="13">
        <f>Table13[[#This Row],[DEMAND]]-Table13[[#This Row],[COLLECTION]]-Table13[[#This Row],[ADJ]]</f>
        <v>-9378.85</v>
      </c>
    </row>
    <row r="601" spans="1:12" hidden="1" x14ac:dyDescent="0.25">
      <c r="A601" s="10"/>
      <c r="B601" s="10" t="s">
        <v>171</v>
      </c>
      <c r="C601" s="15"/>
      <c r="D601" s="11">
        <v>1577</v>
      </c>
      <c r="E601" s="11">
        <v>1571</v>
      </c>
      <c r="F601" s="11">
        <v>173643</v>
      </c>
      <c r="G601" s="11">
        <v>28511113</v>
      </c>
      <c r="H601" s="11">
        <v>1574992.04</v>
      </c>
      <c r="I601" s="11">
        <v>140095</v>
      </c>
      <c r="J601" s="11">
        <v>428512.04</v>
      </c>
      <c r="K601" s="11">
        <v>29692670.75</v>
      </c>
      <c r="L601" s="13">
        <f>Table13[[#This Row],[DEMAND]]-Table13[[#This Row],[COLLECTION]]-Table13[[#This Row],[ADJ]]</f>
        <v>1006385</v>
      </c>
    </row>
    <row r="602" spans="1:12" hidden="1" x14ac:dyDescent="0.25">
      <c r="A602" s="10"/>
      <c r="B602" s="10" t="s">
        <v>171</v>
      </c>
      <c r="C602" s="15"/>
      <c r="D602" s="11">
        <v>1</v>
      </c>
      <c r="E602" s="11">
        <v>1</v>
      </c>
      <c r="F602" s="11">
        <v>2068</v>
      </c>
      <c r="G602" s="11">
        <v>170059</v>
      </c>
      <c r="H602" s="11">
        <v>17865</v>
      </c>
      <c r="I602" s="11">
        <v>0</v>
      </c>
      <c r="J602" s="11">
        <v>0</v>
      </c>
      <c r="K602" s="11">
        <v>189458.57</v>
      </c>
      <c r="L602" s="13">
        <f>Table13[[#This Row],[DEMAND]]-Table13[[#This Row],[COLLECTION]]-Table13[[#This Row],[ADJ]]</f>
        <v>17865</v>
      </c>
    </row>
    <row r="603" spans="1:12" hidden="1" x14ac:dyDescent="0.25">
      <c r="A603" s="10"/>
      <c r="B603" s="10" t="s">
        <v>171</v>
      </c>
      <c r="C603" s="15"/>
      <c r="D603" s="11">
        <v>4</v>
      </c>
      <c r="E603" s="11">
        <v>0</v>
      </c>
      <c r="F603" s="11">
        <v>0</v>
      </c>
      <c r="G603" s="11">
        <v>-4561.866</v>
      </c>
      <c r="H603" s="11">
        <v>0</v>
      </c>
      <c r="I603" s="11">
        <v>0</v>
      </c>
      <c r="J603" s="11">
        <v>31088.77</v>
      </c>
      <c r="K603" s="11">
        <v>-35650.635999999999</v>
      </c>
      <c r="L603" s="13">
        <f>Table13[[#This Row],[DEMAND]]-Table13[[#This Row],[COLLECTION]]-Table13[[#This Row],[ADJ]]</f>
        <v>-31088.77</v>
      </c>
    </row>
    <row r="604" spans="1:12" hidden="1" x14ac:dyDescent="0.25">
      <c r="A604" s="10"/>
      <c r="B604" s="10" t="s">
        <v>171</v>
      </c>
      <c r="C604" s="15"/>
      <c r="D604" s="11">
        <v>0</v>
      </c>
      <c r="E604" s="11">
        <v>0</v>
      </c>
      <c r="F604" s="11">
        <v>0</v>
      </c>
      <c r="G604" s="11">
        <v>117583</v>
      </c>
      <c r="H604" s="11">
        <v>0</v>
      </c>
      <c r="I604" s="11">
        <v>0</v>
      </c>
      <c r="J604" s="11">
        <v>0</v>
      </c>
      <c r="K604" s="11">
        <v>117583</v>
      </c>
      <c r="L604" s="13">
        <f>Table13[[#This Row],[DEMAND]]-Table13[[#This Row],[COLLECTION]]-Table13[[#This Row],[ADJ]]</f>
        <v>0</v>
      </c>
    </row>
    <row r="605" spans="1:12" hidden="1" x14ac:dyDescent="0.25">
      <c r="A605" s="10"/>
      <c r="B605" s="10" t="s">
        <v>171</v>
      </c>
      <c r="C605" s="15"/>
      <c r="D605" s="11">
        <v>198</v>
      </c>
      <c r="E605" s="11">
        <v>0</v>
      </c>
      <c r="F605" s="11">
        <v>0</v>
      </c>
      <c r="G605" s="11">
        <v>-108266.95699999999</v>
      </c>
      <c r="H605" s="11">
        <v>0</v>
      </c>
      <c r="I605" s="11">
        <v>0</v>
      </c>
      <c r="J605" s="11">
        <v>1421483.44</v>
      </c>
      <c r="K605" s="11">
        <v>-1529750.3970000001</v>
      </c>
      <c r="L605" s="13">
        <f>Table13[[#This Row],[DEMAND]]-Table13[[#This Row],[COLLECTION]]-Table13[[#This Row],[ADJ]]</f>
        <v>-1421483.44</v>
      </c>
    </row>
    <row r="606" spans="1:12" hidden="1" x14ac:dyDescent="0.25">
      <c r="A606" s="10"/>
      <c r="B606" s="10" t="s">
        <v>171</v>
      </c>
      <c r="C606" s="15"/>
      <c r="D606" s="11">
        <v>0</v>
      </c>
      <c r="E606" s="11">
        <v>0</v>
      </c>
      <c r="F606" s="11">
        <v>0</v>
      </c>
      <c r="G606" s="11">
        <v>44938</v>
      </c>
      <c r="H606" s="11">
        <v>0</v>
      </c>
      <c r="I606" s="11">
        <v>0</v>
      </c>
      <c r="J606" s="11">
        <v>0</v>
      </c>
      <c r="K606" s="11">
        <v>44938</v>
      </c>
      <c r="L606" s="13">
        <f>Table13[[#This Row],[DEMAND]]-Table13[[#This Row],[COLLECTION]]-Table13[[#This Row],[ADJ]]</f>
        <v>0</v>
      </c>
    </row>
    <row r="607" spans="1:12" hidden="1" x14ac:dyDescent="0.25">
      <c r="A607" s="10"/>
      <c r="B607" s="10" t="s">
        <v>171</v>
      </c>
      <c r="C607" s="15"/>
      <c r="D607" s="11">
        <v>866</v>
      </c>
      <c r="E607" s="11">
        <v>864</v>
      </c>
      <c r="F607" s="11">
        <v>146865.74</v>
      </c>
      <c r="G607" s="11">
        <v>32894622.34</v>
      </c>
      <c r="H607" s="11">
        <v>1395947.83</v>
      </c>
      <c r="I607" s="11">
        <v>138794</v>
      </c>
      <c r="J607" s="11">
        <v>229909.83</v>
      </c>
      <c r="K607" s="11">
        <v>34123162.780000001</v>
      </c>
      <c r="L607" s="13">
        <f>Table13[[#This Row],[DEMAND]]-Table13[[#This Row],[COLLECTION]]-Table13[[#This Row],[ADJ]]</f>
        <v>1027244.0000000001</v>
      </c>
    </row>
    <row r="608" spans="1:12" hidden="1" x14ac:dyDescent="0.25">
      <c r="A608" s="10"/>
      <c r="B608" s="10" t="s">
        <v>171</v>
      </c>
      <c r="C608" s="15"/>
      <c r="D608" s="11">
        <v>3968</v>
      </c>
      <c r="E608" s="11">
        <v>6</v>
      </c>
      <c r="F608" s="11">
        <v>64710</v>
      </c>
      <c r="G608" s="11">
        <v>136458249.697</v>
      </c>
      <c r="H608" s="11">
        <v>683888</v>
      </c>
      <c r="I608" s="11">
        <v>569666</v>
      </c>
      <c r="J608" s="11">
        <v>21922392.09</v>
      </c>
      <c r="K608" s="11">
        <v>114662686.447</v>
      </c>
      <c r="L608" s="13">
        <f>Table13[[#This Row],[DEMAND]]-Table13[[#This Row],[COLLECTION]]-Table13[[#This Row],[ADJ]]</f>
        <v>-21808170.09</v>
      </c>
    </row>
    <row r="609" spans="1:12" hidden="1" x14ac:dyDescent="0.25">
      <c r="A609" s="10"/>
      <c r="B609" s="10" t="s">
        <v>171</v>
      </c>
      <c r="C609" s="15"/>
      <c r="D609" s="11">
        <v>1135</v>
      </c>
      <c r="E609" s="11">
        <v>1131</v>
      </c>
      <c r="F609" s="11">
        <v>189206.44</v>
      </c>
      <c r="G609" s="11">
        <v>35958914.123999998</v>
      </c>
      <c r="H609" s="11">
        <v>1802824.96</v>
      </c>
      <c r="I609" s="11">
        <v>324479.81</v>
      </c>
      <c r="J609" s="11">
        <v>312212.82</v>
      </c>
      <c r="K609" s="11">
        <v>37313647.534000002</v>
      </c>
      <c r="L609" s="13">
        <f>Table13[[#This Row],[DEMAND]]-Table13[[#This Row],[COLLECTION]]-Table13[[#This Row],[ADJ]]</f>
        <v>1166132.3299999998</v>
      </c>
    </row>
    <row r="610" spans="1:12" hidden="1" x14ac:dyDescent="0.25">
      <c r="A610" s="10"/>
      <c r="B610" s="10" t="s">
        <v>171</v>
      </c>
      <c r="C610" s="15"/>
      <c r="D610" s="11">
        <v>0</v>
      </c>
      <c r="E610" s="11">
        <v>0</v>
      </c>
      <c r="F610" s="11">
        <v>0</v>
      </c>
      <c r="G610" s="11">
        <v>773</v>
      </c>
      <c r="H610" s="11">
        <v>0</v>
      </c>
      <c r="I610" s="11">
        <v>0</v>
      </c>
      <c r="J610" s="11">
        <v>0</v>
      </c>
      <c r="K610" s="11">
        <v>773</v>
      </c>
      <c r="L610" s="13">
        <f>Table13[[#This Row],[DEMAND]]-Table13[[#This Row],[COLLECTION]]-Table13[[#This Row],[ADJ]]</f>
        <v>0</v>
      </c>
    </row>
    <row r="611" spans="1:12" hidden="1" x14ac:dyDescent="0.25">
      <c r="A611" s="10"/>
      <c r="B611" s="10" t="s">
        <v>171</v>
      </c>
      <c r="C611" s="15"/>
      <c r="D611" s="11">
        <v>1</v>
      </c>
      <c r="E611" s="11">
        <v>0</v>
      </c>
      <c r="F611" s="11">
        <v>0</v>
      </c>
      <c r="G611" s="11">
        <v>-1255.326</v>
      </c>
      <c r="H611" s="11">
        <v>0</v>
      </c>
      <c r="I611" s="11">
        <v>0</v>
      </c>
      <c r="J611" s="11">
        <v>9378.85</v>
      </c>
      <c r="K611" s="11">
        <v>-10634.175999999999</v>
      </c>
      <c r="L611" s="13">
        <f>Table13[[#This Row],[DEMAND]]-Table13[[#This Row],[COLLECTION]]-Table13[[#This Row],[ADJ]]</f>
        <v>-9378.85</v>
      </c>
    </row>
    <row r="612" spans="1:12" hidden="1" x14ac:dyDescent="0.25">
      <c r="A612" s="10"/>
      <c r="B612" s="10" t="s">
        <v>171</v>
      </c>
      <c r="C612" s="15"/>
      <c r="D612" s="11">
        <v>0</v>
      </c>
      <c r="E612" s="11">
        <v>0</v>
      </c>
      <c r="F612" s="11">
        <v>0</v>
      </c>
      <c r="G612" s="11">
        <v>2865206</v>
      </c>
      <c r="H612" s="11">
        <v>0</v>
      </c>
      <c r="I612" s="11">
        <v>0</v>
      </c>
      <c r="J612" s="11">
        <v>0</v>
      </c>
      <c r="K612" s="11">
        <v>2865206</v>
      </c>
      <c r="L612" s="13">
        <f>Table13[[#This Row],[DEMAND]]-Table13[[#This Row],[COLLECTION]]-Table13[[#This Row],[ADJ]]</f>
        <v>0</v>
      </c>
    </row>
    <row r="613" spans="1:12" hidden="1" x14ac:dyDescent="0.25">
      <c r="A613" s="10"/>
      <c r="B613" s="10" t="s">
        <v>171</v>
      </c>
      <c r="C613" s="15"/>
      <c r="D613" s="11">
        <v>2</v>
      </c>
      <c r="E613" s="11">
        <v>0</v>
      </c>
      <c r="F613" s="11">
        <v>0</v>
      </c>
      <c r="G613" s="11">
        <v>-1367.732</v>
      </c>
      <c r="H613" s="11">
        <v>0</v>
      </c>
      <c r="I613" s="11">
        <v>0</v>
      </c>
      <c r="J613" s="11">
        <v>0</v>
      </c>
      <c r="K613" s="11">
        <v>-1367.732</v>
      </c>
      <c r="L613" s="13">
        <f>Table13[[#This Row],[DEMAND]]-Table13[[#This Row],[COLLECTION]]-Table13[[#This Row],[ADJ]]</f>
        <v>0</v>
      </c>
    </row>
    <row r="614" spans="1:12" hidden="1" x14ac:dyDescent="0.25">
      <c r="A614" s="10"/>
      <c r="B614" s="10" t="s">
        <v>171</v>
      </c>
      <c r="C614" s="15"/>
      <c r="D614" s="11">
        <v>2285</v>
      </c>
      <c r="E614" s="11">
        <v>2283</v>
      </c>
      <c r="F614" s="11">
        <v>214172.03</v>
      </c>
      <c r="G614" s="11">
        <v>2211632.29</v>
      </c>
      <c r="H614" s="11">
        <v>2421211.31</v>
      </c>
      <c r="I614" s="11">
        <v>1823574.64</v>
      </c>
      <c r="J614" s="11">
        <v>594421.6</v>
      </c>
      <c r="K614" s="11">
        <v>2230194.16</v>
      </c>
      <c r="L614" s="13">
        <f>Table13[[#This Row],[DEMAND]]-Table13[[#This Row],[COLLECTION]]-Table13[[#This Row],[ADJ]]</f>
        <v>3215.0700000001816</v>
      </c>
    </row>
    <row r="615" spans="1:12" hidden="1" x14ac:dyDescent="0.25">
      <c r="A615" s="10"/>
      <c r="B615" s="10" t="s">
        <v>171</v>
      </c>
      <c r="C615" s="15"/>
      <c r="D615" s="11">
        <v>2194</v>
      </c>
      <c r="E615" s="11">
        <v>2191</v>
      </c>
      <c r="F615" s="11">
        <v>147836.07</v>
      </c>
      <c r="G615" s="11">
        <v>2520231</v>
      </c>
      <c r="H615" s="11">
        <v>1617055.26</v>
      </c>
      <c r="I615" s="11">
        <v>822054.53</v>
      </c>
      <c r="J615" s="11">
        <v>681873.26</v>
      </c>
      <c r="K615" s="11">
        <v>2643105.58</v>
      </c>
      <c r="L615" s="13">
        <f>Table13[[#This Row],[DEMAND]]-Table13[[#This Row],[COLLECTION]]-Table13[[#This Row],[ADJ]]</f>
        <v>113127.46999999997</v>
      </c>
    </row>
    <row r="616" spans="1:12" hidden="1" x14ac:dyDescent="0.25">
      <c r="A616" s="10"/>
      <c r="B616" s="10" t="s">
        <v>171</v>
      </c>
      <c r="C616" s="15"/>
      <c r="D616" s="11">
        <v>1847</v>
      </c>
      <c r="E616" s="11">
        <v>1</v>
      </c>
      <c r="F616" s="11">
        <v>2834</v>
      </c>
      <c r="G616" s="11">
        <v>83138000.307999998</v>
      </c>
      <c r="H616" s="11">
        <v>26180</v>
      </c>
      <c r="I616" s="11">
        <v>26180</v>
      </c>
      <c r="J616" s="11">
        <v>4549942.32</v>
      </c>
      <c r="K616" s="11">
        <v>78588057.988000005</v>
      </c>
      <c r="L616" s="13">
        <f>Table13[[#This Row],[DEMAND]]-Table13[[#This Row],[COLLECTION]]-Table13[[#This Row],[ADJ]]</f>
        <v>-4549942.32</v>
      </c>
    </row>
    <row r="617" spans="1:12" hidden="1" x14ac:dyDescent="0.25">
      <c r="A617" s="10"/>
      <c r="B617" s="10" t="s">
        <v>171</v>
      </c>
      <c r="C617" s="15"/>
      <c r="D617" s="11">
        <v>2</v>
      </c>
      <c r="E617" s="11">
        <v>0</v>
      </c>
      <c r="F617" s="11">
        <v>0</v>
      </c>
      <c r="G617" s="11">
        <v>-779.476</v>
      </c>
      <c r="H617" s="11">
        <v>0</v>
      </c>
      <c r="I617" s="11">
        <v>0</v>
      </c>
      <c r="J617" s="11">
        <v>0</v>
      </c>
      <c r="K617" s="11">
        <v>-779.476</v>
      </c>
      <c r="L617" s="13">
        <f>Table13[[#This Row],[DEMAND]]-Table13[[#This Row],[COLLECTION]]-Table13[[#This Row],[ADJ]]</f>
        <v>0</v>
      </c>
    </row>
  </sheetData>
  <mergeCells count="3">
    <mergeCell ref="A1:H1"/>
    <mergeCell ref="A2:H2"/>
    <mergeCell ref="A3:H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2025-12-31T11:39:01Z</dcterms:created>
  <dcterms:modified xsi:type="dcterms:W3CDTF">2026-01-01T11:56:30Z</dcterms:modified>
</cp:coreProperties>
</file>